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diller\Downloads\"/>
    </mc:Choice>
  </mc:AlternateContent>
  <bookViews>
    <workbookView xWindow="0" yWindow="0" windowWidth="20490" windowHeight="7530"/>
  </bookViews>
  <sheets>
    <sheet name="Sheet1" sheetId="1" r:id="rId1"/>
    <sheet name="Sheet2" sheetId="2" r:id="rId2"/>
    <sheet name="Sheet3" sheetId="3" r:id="rId3"/>
  </sheets>
  <calcPr calcId="171027"/>
  <fileRecoveryPr repairLoad="1"/>
</workbook>
</file>

<file path=xl/calcChain.xml><?xml version="1.0" encoding="utf-8"?>
<calcChain xmlns="http://schemas.openxmlformats.org/spreadsheetml/2006/main">
  <c r="H100" i="1" l="1"/>
  <c r="H80" i="1"/>
  <c r="H79" i="1"/>
  <c r="H75" i="1"/>
  <c r="H74" i="1"/>
  <c r="H73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0" i="1"/>
  <c r="H8" i="1"/>
</calcChain>
</file>

<file path=xl/sharedStrings.xml><?xml version="1.0" encoding="utf-8"?>
<sst xmlns="http://schemas.openxmlformats.org/spreadsheetml/2006/main" count="1526" uniqueCount="1026">
  <si>
    <t>Continent</t>
  </si>
  <si>
    <t>Country</t>
  </si>
  <si>
    <t>City</t>
  </si>
  <si>
    <t>Program</t>
  </si>
  <si>
    <t>Contact</t>
  </si>
  <si>
    <t>Secondary Contact (ex PSEN scholarship recipient)</t>
  </si>
  <si>
    <t>Address</t>
  </si>
  <si>
    <t>email</t>
  </si>
  <si>
    <t>Secondary Email  (ex. PSEN scholarship recipient)</t>
  </si>
  <si>
    <t>Africa</t>
  </si>
  <si>
    <t>Egypt</t>
  </si>
  <si>
    <t>kasr Alainy plastic, reconstructive and Burn surgery preparation for M.D degree</t>
  </si>
  <si>
    <t>Ibrahim Abbelraof, Ahmed Ebrahiem</t>
  </si>
  <si>
    <t>hemaidsc@gmail.com, ahmed.ibrahim@kasralainy.edu.eg</t>
  </si>
  <si>
    <t>Ghana</t>
  </si>
  <si>
    <t>Kumasi</t>
  </si>
  <si>
    <t>KATH</t>
  </si>
  <si>
    <t>Oheneba Owusu-Danso</t>
  </si>
  <si>
    <t>P.O.Box 1934, Kumasi, GHANA</t>
  </si>
  <si>
    <t>Oheneba Owusu-Danso [oheneba111@googlemail.com]</t>
  </si>
  <si>
    <t>Accra</t>
  </si>
  <si>
    <t>Korle Bu</t>
  </si>
  <si>
    <t>Opoku Ware Ampomah</t>
  </si>
  <si>
    <t>Guggisberg Ave, Accra, Ghana</t>
  </si>
  <si>
    <t>Sierra Leone</t>
  </si>
  <si>
    <t>Bo/Freetown</t>
  </si>
  <si>
    <t>Njala University</t>
  </si>
  <si>
    <t>17 Henry Street, Freetown, Sierra Leone</t>
  </si>
  <si>
    <t>Uganda</t>
  </si>
  <si>
    <t>Mbarara University of Science and Technology</t>
  </si>
  <si>
    <t>Andrew Hodges</t>
  </si>
  <si>
    <t>Upasuaji Africa NPO</t>
  </si>
  <si>
    <t>Darius Balumuka</t>
  </si>
  <si>
    <t>balumuka@upasuajiafrica.org</t>
  </si>
  <si>
    <t>Kenya</t>
  </si>
  <si>
    <t>Nairobi</t>
  </si>
  <si>
    <t>University of Nairobi</t>
  </si>
  <si>
    <t>Wanjeri Joseph</t>
  </si>
  <si>
    <t>Porto Alegre</t>
  </si>
  <si>
    <t>SERVIÇO DE CIRURGIA PLÁSTICA DO HOSPITAL ERNESTO DORNELLES</t>
  </si>
  <si>
    <t>REGENTE: DR(A) HENRIQUE JAIME SUKSTERIS</t>
  </si>
  <si>
    <t>RUA FERNANDES VIEIRA Nº 550 BOM FIM, 90035090 - PORTO ALEGRE - RS</t>
  </si>
  <si>
    <t>SERVIÇO DE MICROCIRURGIA RECONSTRUTIVA E CIRURGIA PLÁSTICA DA SANTA CASA DE PORTO ALEGRE</t>
  </si>
  <si>
    <t>REGENTE: DR(A) PEDRO BINS ELY</t>
  </si>
  <si>
    <t>RUA FELIPE NERI, 447/302 AUXILIADORA, 90440150 - PORTO ALEGRE - RS</t>
  </si>
  <si>
    <t>SERVIÇO DE CIRURGIA PLÁSTICA DO HOSPITAL DA PUC PORTO ALEGRE</t>
  </si>
  <si>
    <t>REGENTE: DR(A) MILTON PAULO DE OLIVEIRA</t>
  </si>
  <si>
    <t>AV. IPIRANGA º 6690 CJ.200 JARDIM BOTÂNICO, 90610000 - PORTO ALEGRE - RS</t>
  </si>
  <si>
    <t>SERVIÇO DE CIRURGIA PLÁSTICA DO HOSPITAL DE CLÍNICAS DE PORTO ALEGRE</t>
  </si>
  <si>
    <t>REGENTE: DR(A) MARCUS VINICIUS MARTINS COLLARES</t>
  </si>
  <si>
    <t>RUA RAMIRO BARCELOS, 2350, sala 600 RIO BRANCO, 90035903 - PORTO ALEGRE - RS</t>
  </si>
  <si>
    <t>SERVIÇO DE RESIDENCIA EM CIRURGIA PLÁSTICA DO HOSPITAL CRISTO REDENTOR - GRUPO HOSPITAL CONCEIÇÃO</t>
  </si>
  <si>
    <t>REGENTE: DR(A) VICTOR VIEIRA ORSI</t>
  </si>
  <si>
    <t>RUA TOBIAS DA SILVA 267 SALA 302 MOINHOS DE VENTO, 90570020 - PORTO ALEGRE - RS</t>
  </si>
  <si>
    <t>Florianopolis</t>
  </si>
  <si>
    <t>SERVIÇO DE CIRURGIA PLASTICA DO HOSPITAL DA UNIVERSIDADE FEDERAL DE SANTA CATARINA</t>
  </si>
  <si>
    <t>REGENTE: DR(A) ZULMAR ANTONIO ACCIOLI DE VASCONCELLOS</t>
  </si>
  <si>
    <t>CAMPUS UNIVERSITÁRIO, S/Nº CAIXA POSTAL 5199 TRINDADE, 88040900 - FLORIANOPOLIS - SC</t>
  </si>
  <si>
    <t>Malawi</t>
  </si>
  <si>
    <t>Blayntre</t>
  </si>
  <si>
    <t>Univ Malawi</t>
  </si>
  <si>
    <t>Wone Banda</t>
  </si>
  <si>
    <t>penye.1987@yahoo.com</t>
  </si>
  <si>
    <t>Sao Jose do Rio Preto</t>
  </si>
  <si>
    <t>SERVICO DE CIRURGIA PLASTICA DO HOSPITAL DE BASE DA FACULDADE DE MEDICINA DE SAO JOSE DO RIO PRETO PRETO</t>
  </si>
  <si>
    <t>College of Surgeons of Eastern, Central and Southern Africa</t>
  </si>
  <si>
    <t>REGENTE: DR(A) ANTONIO ROBERTO BOZOLA</t>
  </si>
  <si>
    <t>Laura Cappuyns</t>
  </si>
  <si>
    <t>lauracappuyns@gmail.com</t>
  </si>
  <si>
    <t>AV BRIGADEIRO FARIA LIMA 5416 VILA SÃO PEDRO, 15090000 - S J RIO PRETO - SP</t>
  </si>
  <si>
    <t>NONE IN Rwanda,Burundi,Tanzania</t>
  </si>
  <si>
    <t>Sao Paulo</t>
  </si>
  <si>
    <t>SERVIÇO DE CIRURGIA PLÁSTICA DO PROF. DR. OSWALDO DE CASTRO</t>
  </si>
  <si>
    <t>REGENTE: DR(A) ANTONIO EGIDIO RINALDI</t>
  </si>
  <si>
    <t>PRAÇA SANTA TERESINHA N° 20 TATUAPÉ, 3308070 - SAO PAULO - SP</t>
  </si>
  <si>
    <t>Pakistan</t>
  </si>
  <si>
    <t>Lahore</t>
  </si>
  <si>
    <t>ACA- GRUPO INTEGRADO DE ASSISTÊNCIA EM CIRURGIA PLÁSTICA</t>
  </si>
  <si>
    <t>REGENTE: DR(A) ANTONIO CARLOS ABRAMO</t>
  </si>
  <si>
    <t>RUA AFONSO DE FREITAS N° 641 PARAISO, 04006052 - SAO PAULO - SP</t>
  </si>
  <si>
    <t>SERVIÇO DE CIRURGIA PLÁSTICA E QUEIMADOS DA SANTA CASA DE MISERICÓRDIA DE SÃO JOSÉ DO RIO PRETO</t>
  </si>
  <si>
    <t>REGENTE: DR(A) ELIANE REGINA BUENO RIBEIRO GARCIA</t>
  </si>
  <si>
    <t>RUA FRITZ JACOBS 1236 BOA VISTA, 15025500 - SAO JOSE DO RIO PRETO - SP</t>
  </si>
  <si>
    <t>SERVIÇO DE CIRURGIA PLÁSTICA DO HOSPITAL DO SERVIDOR PÚBLICO MUNICIPAL DE SÃO PAULO</t>
  </si>
  <si>
    <t>REGENTE: DR(A) JOSE AUGUSTO CALIL</t>
  </si>
  <si>
    <t>RUA CASTRO ALVES 60 5º ANDAR LIBERDADE, 01532000 - SAO PAULO - SP</t>
  </si>
  <si>
    <t>DISCIPLINA DE CIRURGIA PLÁSTICA DA ESCOLA PAULISTA DE MEDICINA-UNIFESP</t>
  </si>
  <si>
    <t>REGENTE: DR(A) LYDIA MASAKO FERREIRA</t>
  </si>
  <si>
    <t>innah Burn and Reconstructive Surgery Centre/Allama Iqbal Medical College</t>
  </si>
  <si>
    <t>RUA NAPOLEÃO DE BARROS N° 715 4° ANDAR VILA CLEMENTINO, 4024002 - SAO PAULO - SP</t>
  </si>
  <si>
    <t>Prof. Moazzam Nazeer Tarar</t>
  </si>
  <si>
    <t>INSTITUTO DE CIRURGIA PLÁSTICA SANTA CRUZ</t>
  </si>
  <si>
    <t>REGENTE: DR(A) CECIN DAOUD YACOUB</t>
  </si>
  <si>
    <t>RUA SANTA CRUZ 398 VILA MARIANA, 4122000 - SAO PAULO - SP</t>
  </si>
  <si>
    <t>SERVIÇOS INTEGRADOS DE CIRURGIA PLÁSTICA - HOSPITAL IPIRANGA</t>
  </si>
  <si>
    <t>REGENTE: DR(A) JOSE OCTAVIO GONCALVES DE FREITAS</t>
  </si>
  <si>
    <t>RUA DOUTOR JESUÍNO MACIEL 361 CAMPO BELO, 04615000 - SAO PAULO - SP</t>
  </si>
  <si>
    <t>Santo Andre</t>
  </si>
  <si>
    <t>SERVIÇO DE CIRURGIA PLÁSTICA DA FACULDADE DE MEDICINA DO ABC - HOSPITAL SANTA CATARINA</t>
  </si>
  <si>
    <t>REGENTE: DR(A) GERSON VILHENA PEREIRA FILHO</t>
  </si>
  <si>
    <t>AV. PRINCIPE DE GALES Nº 821 PRINCIPE DE GALES, 9060950 - SANTO ANDRE - SP</t>
  </si>
  <si>
    <t>SERVIÇO DE CIRURGIA PLÁSTICA E QUEIMADOS DO HOSPITAL DOP SERVIDOR PUBLICO ESTADUAL - FRANCISCO MORATO DE OLIVEIRA</t>
  </si>
  <si>
    <t>REGENTE: DR(A) LEAO FAIWICHOW</t>
  </si>
  <si>
    <t>RUA PEDRO DE TOLEDO N°1800 2°ALA C /SECR.CIR.PLAST VILA CLEMENTINO, 4039000 - SAO PAULO - SP</t>
  </si>
  <si>
    <t>SERVIÇO DE CIRURGIA PLÁSTICA DO COMPLEXO HOSPITALAR MANDAQUI</t>
  </si>
  <si>
    <t>REGENTE: DR(A) MEIRE AUGUSTO DE OLIVEIRA BRUSCAGIN</t>
  </si>
  <si>
    <t>RUA VOLUNTARIOS DA PATRIA Nº 4301 SANTANA, 2401400 - SAO PAULO - SP</t>
  </si>
  <si>
    <t>SERVIÇO DE CIRURGIA PLÁSTICA DO DEPARTAMENTO CIRURGIA DA SANTA CASA DE SÃO PAULO</t>
  </si>
  <si>
    <t>REGENTE: DR(A) LUIZ ANTONIO DEMARIO</t>
  </si>
  <si>
    <t>RUA DR. CESÁRIO MOTA JR. 112 VILA BUARQUE, 1277900 - SAO PAULO - SP</t>
  </si>
  <si>
    <t>Santos</t>
  </si>
  <si>
    <t>SERVIÇO DE CIRURGIA PLÁSTICA DR. EWALDO BOLIVAR DE SOUZA PINTO</t>
  </si>
  <si>
    <t>REGENTE: DR(A) EWALDO BOLIVAR DE SOUZA PINTO</t>
  </si>
  <si>
    <t>AV. ANA COSTA, 120 VL. MATHIAS, 11060-00 - SANTOS - SP</t>
  </si>
  <si>
    <t>Sorocaba</t>
  </si>
  <si>
    <t>SERVIÇO DE CIRURGIA PLÁSTICA PROF. LINNEU MATTOS SILVEIRA</t>
  </si>
  <si>
    <t>REGENTE: DR(A) HAMILTON ALEARDO GONELLA</t>
  </si>
  <si>
    <t>PRAÇA JOUBERT WEY - 290 BOA VISTA, 18030070 - SOROCABA - SP</t>
  </si>
  <si>
    <t>SERVIÇO DE CIRURUGIA PLÁSTICA DA FACULDADE DE MEDICINA DA USP</t>
  </si>
  <si>
    <t>REGENTE: DR(A) HENRI FRIEDHOFER</t>
  </si>
  <si>
    <t>AV. DR. ENEAS DE CARVALHO AGUIAR, nº255 8º andar sala 818 JD. PAULISTA, 05403000 - SAO PAULO - SP</t>
  </si>
  <si>
    <t>SERVIÇO DE CIRURGIA PLÁSTICA DO HOSPITAL DOS DEFEITOS DA FACE DA CRUZ VERMELHA BRASILEIRA-FILIAL DO ESTADO DE SÃO PAULO</t>
  </si>
  <si>
    <t>REGENTE: DR(A) CHRISTIANE STEPONAVICIUS SOBRAL</t>
  </si>
  <si>
    <t>AV. MOREIRA GUIMARÃES 699 INDIANOPOLIS, 4074031 - SAO PAULO - SP</t>
  </si>
  <si>
    <t>SERVIÇO DE CIRURGIA PLÁSTICA E QUEIMADOS DA SANTA CASA DA MISERICÓRDIA DE SANTOS</t>
  </si>
  <si>
    <t>REGENTE: DR(A) RICARDO PORTELLA PERRONE</t>
  </si>
  <si>
    <t>AV. DR. CLÁUDIO LUIZ DA COSTA nº 50 JABAQUARA, 11075000 - SANTOS - SP</t>
  </si>
  <si>
    <t>SERVIÇO DE CIRURGIA PLÁSTICA DR. WILSON RUBENS ANDREONI - HOSPITAL HELIÓPOLIS</t>
  </si>
  <si>
    <t>Department of Plastic Surgery, Mayo Hospital/King Edward Medical College</t>
  </si>
  <si>
    <t>REGENTE: DR(A) JORGE LUIZ ABEL</t>
  </si>
  <si>
    <t>Associate Prof. Dr. Mustehsin Bashir</t>
  </si>
  <si>
    <t>Rua do Estilo Barroco 483 Apto 11 Chácara Santo Antônio, 04709011 - SAO PAULO - SP</t>
  </si>
  <si>
    <t>SERVIÇO DE CIRURGIA PLÁSTICA DA FACULDADE DE MEDICINA DE CATANDUVA</t>
  </si>
  <si>
    <t>REGENTE: DR(A) MANOEL ALVES VIDAL</t>
  </si>
  <si>
    <t>AVENIDA DOS ESTUDANTES, 225 PQ IRACEMA, 15809144 - CATANDUVA - SP</t>
  </si>
  <si>
    <t>INSTITUTO BRASILEIRO DE CIRURGIA PLÁSTICA</t>
  </si>
  <si>
    <t>REGENTE: DR(A) JOSE DE ARIMATEIA MENDES</t>
  </si>
  <si>
    <t>AVENIDA BRASIL Nº 275 JARDIM AMÉRICA, 04105061 - SAO PAULO - SP</t>
  </si>
  <si>
    <t>SERVIÇO DE CIRURGIA PLÁSTICA DO HOSPITAL GERAL VILA PENTEADO</t>
  </si>
  <si>
    <t>REGENTE: DR(A) NELO GALVANI NETO</t>
  </si>
  <si>
    <t>AV. MINISTRO PETRONIO PORTELA ,1642 JD.IRACEMA, 02802120 - SAO PAULO - SP</t>
  </si>
  <si>
    <t>Campinas</t>
  </si>
  <si>
    <t>SERVIÇO DE CIRURGIA PLÁSTICA DO HOSP. UNIV. E MAT. CELSO PIERRO/PUC CAMPINAS</t>
  </si>
  <si>
    <t>Department of Plastic Surgery, Shiekh zaid Hospital</t>
  </si>
  <si>
    <t>REGENTE: DR(A) JOSE CARLOS MARQUES DE FARIA</t>
  </si>
  <si>
    <t>Prof. Farid Ahmed Khan</t>
  </si>
  <si>
    <t>AV. JOHN BOYD DUNLOP s/n JD IPAUSSURAMA, 13060904 - CAMPINAS - SP</t>
  </si>
  <si>
    <t>SERVIÇO DE CIRURGIA PLÁSTICA HOSP. MUNIC.MARIO GATTI</t>
  </si>
  <si>
    <t>REGENTE: DR(A) JOSE RONALDO DE CASTRO ROSTON</t>
  </si>
  <si>
    <t>AV: PREFEITO FARIA LIMA, 340 PARQUE ITÁLIA, 13036902 - CAMPINAS - SP</t>
  </si>
  <si>
    <t>Department of Plastic Surgery, Services Hospital/Services institute of Medical Sciences</t>
  </si>
  <si>
    <t>Prof. Ghulam Qadir Fayyaz</t>
  </si>
  <si>
    <t>Botucatu</t>
  </si>
  <si>
    <t>SERVIÇO DE CIRURGIA PLÁSTICA DA FACULDADE DE MEDICINA DE BOTUCATU - UNESP</t>
  </si>
  <si>
    <t>REGENTE: DR(A) ARISTIDES AUGUSTO PALHARES NETO</t>
  </si>
  <si>
    <t>DISTRITO DE RUBIÃO JUNIOR S/N RUBIÃO JUNIOR, 18618000 - BOTUCATU - SP</t>
  </si>
  <si>
    <t>SERVIÇO DE CIRURGIA PLÁSTICA PROF. DR. CASSIO MENEZES RAPOSO DO AMARAL - SOBRAPAR</t>
  </si>
  <si>
    <t>REGENTE: DR(A) CELSO LUIZ BUZZO</t>
  </si>
  <si>
    <t>Rawalpindi/Islamabad</t>
  </si>
  <si>
    <t>AVENIDA ADOPHO LUTZ N° 100 - CAIXA POSTAL 6028 CIDADE UNIVERSITÁRIA, 13083880 - CAMPINAS - SP</t>
  </si>
  <si>
    <t>Department of Plastic Surgery, Shifa International Hospital, Islamabad</t>
  </si>
  <si>
    <t>Prof. Mamoon Rashid</t>
  </si>
  <si>
    <t>AREA DE CIRURGIA PLÁSTICA DO DEPTO DE CIRURGIA FCM/UNICAMP</t>
  </si>
  <si>
    <t>REGENTE: DR(A) PAULO KHARMANDAYAN</t>
  </si>
  <si>
    <t>RUA TESSÁLIA VIEIRA DE CAMARGO Nº 126 CIDADE UNIVERSITÁRIA, 13083887 - CAMPINAS - SP</t>
  </si>
  <si>
    <t>Ribeirao Preto</t>
  </si>
  <si>
    <t>SERVIÇO DE CIRURGIA PLÁSTICA DO HOSPITAL DAS CLÍNICAS DA FACULDADE DE MEDICINA DE RIBEIRÃO PRETO DA UNIVERSIDADE DE SÃO PAULO HC-FMRP-USP</t>
  </si>
  <si>
    <t>REGENTE: DR(A) JAYME ADRIANO FARINA JUNIOR</t>
  </si>
  <si>
    <t>AVENIDA BANDEIRANTES 3900 MONTE ALEGRE, 14040900 - RIBEIRAO PRETO - SP</t>
  </si>
  <si>
    <t>SERVIÇO DE CIRURGIA PLÁSTICA DO HOSPITAL SANTA MARCELINA</t>
  </si>
  <si>
    <t>REGENTE: DR(A) DULCE MARIA FONSECA SOARES MARTINS</t>
  </si>
  <si>
    <t>RUA SANTA MARCELINA,177 ITAQUERA, 8270070 - SAO PAULO - SP</t>
  </si>
  <si>
    <t>Marilia</t>
  </si>
  <si>
    <t>SERVIÇO DE CIRURGIA PLÁSTICA DA FACULDADE DE MEDICINA DE MARÍLIA</t>
  </si>
  <si>
    <t>REGENTE: DR(A) HELIO DE REZENDE PAOLIELLO JUNIOR</t>
  </si>
  <si>
    <t>RUA AZIZ ATALLAH S/N FRAGATA, 17519101 - MARILIA - SP</t>
  </si>
  <si>
    <t>Department of Plastic Surgery, Pakistan Institute of Medical Sciences, Islamabad</t>
  </si>
  <si>
    <t>SERVIÇO DE CIRURGIA PLASTICA OSVALDO SALDANHA</t>
  </si>
  <si>
    <t>Dr. Hameed uddin</t>
  </si>
  <si>
    <t>REGENTE: DR(A) OSVALDO SALDANHA</t>
  </si>
  <si>
    <t>AV WASHINGTON LUIZ 142 ENCRUZILHADA, 11050200 - SANTOS - SP</t>
  </si>
  <si>
    <t>Department of Plastic Surgery, Holy Family Hospital, Rawalpindi</t>
  </si>
  <si>
    <t>Dr. Husnain Khan</t>
  </si>
  <si>
    <t>Department of Plastic Surgery, Combined Military Hospital, Rawalpindi</t>
  </si>
  <si>
    <t>Dr. Shahid Hameed</t>
  </si>
  <si>
    <t>Faisalabad</t>
  </si>
  <si>
    <t>Allied Burn and Reconstructive Surgery Centre/Allied Hospital, Faisalabad</t>
  </si>
  <si>
    <t>Dr. Saeed Ashraf Cheema</t>
  </si>
  <si>
    <t>Multan</t>
  </si>
  <si>
    <t>Pak Italian Burn and Reconstructive Surgery Centre/Nisthar Medical College, Multan</t>
  </si>
  <si>
    <t>Dr. Naheed Chaudhary</t>
  </si>
  <si>
    <t>Bahawalpur</t>
  </si>
  <si>
    <t>Department of Plastic Surgery, Bahawalpur Victoria Hospital, Bahawalpur</t>
  </si>
  <si>
    <t>Prof. Mughese Amin</t>
  </si>
  <si>
    <t>Karachi</t>
  </si>
  <si>
    <t>Department of Plastic Surgery, Civil Hospital/ Dow Medical College, Karachi</t>
  </si>
  <si>
    <t>Dr. Faisal Akhlaq</t>
  </si>
  <si>
    <t>Department of Plastic Surgery, Jinnah Post Graduate institute, Karachi</t>
  </si>
  <si>
    <t>Dr. Nasir Zaman</t>
  </si>
  <si>
    <t>Department of Plastic Surgery, Agha Khan Hospital, Karachi</t>
  </si>
  <si>
    <t>Dr. Fazal ur Rehman</t>
  </si>
  <si>
    <t>Department of Plastic Surgery, Liaquat National Hospital, Karachi</t>
  </si>
  <si>
    <t>Dr. Moiz Sadique</t>
  </si>
  <si>
    <t xml:space="preserve">Jamshoro </t>
  </si>
  <si>
    <t>Department of Plastic Surgery, Liaquat Medical University, Jamshoro</t>
  </si>
  <si>
    <t>Prof. Mahesh Kumar</t>
  </si>
  <si>
    <t>Peshawer</t>
  </si>
  <si>
    <t>Department of Plastic Surgery, Hayatabad Medical Complex, Peshawer</t>
  </si>
  <si>
    <t>Prof. Muhammad Tahir</t>
  </si>
  <si>
    <t>Morocco</t>
  </si>
  <si>
    <t>Casablanca</t>
  </si>
  <si>
    <t>Societe Marocaine de Chirurgie Esthetique Plastique</t>
  </si>
  <si>
    <t>7, rue Ahmed Annaciri, Palmier, 20 000 Casablanca</t>
  </si>
  <si>
    <t>contact@somcep.com</t>
  </si>
  <si>
    <t>Societe Marocaine de Chirurgie Plastique Reconstructive et Esthetique</t>
  </si>
  <si>
    <t>201 boulevard d’ANFA Casablanca - MAROC</t>
  </si>
  <si>
    <t>smcpre2007@yahoo.fr</t>
  </si>
  <si>
    <t>Diplôme Universitaire de Chirurgie et d’Implantologie Orale at University Hassan II Casablanca</t>
  </si>
  <si>
    <t>19, Rue Tarik Ibnou Ziad
B.P. 9154, Casablanca, MAROC</t>
  </si>
  <si>
    <t>dsi.fmpc@gmail.com</t>
  </si>
  <si>
    <t>Rabat</t>
  </si>
  <si>
    <t>Hand and upper limb surgery at Université Mohammed V Souissi</t>
  </si>
  <si>
    <t>Angle avenue Allal El Fassi et Mfadel Cherkaoui, Al Irfane, 8007. N.U, Rabat, 10112, Maroc</t>
  </si>
  <si>
    <t>r.bezad@um5s.net.ma</t>
  </si>
  <si>
    <t>Clinical epidemiology and surgical sciences certificate at University Mohammed V Souissi</t>
  </si>
  <si>
    <t>Ethiopia</t>
  </si>
  <si>
    <t>Jimma</t>
  </si>
  <si>
    <t>Jimma University College of Health Sciences</t>
  </si>
  <si>
    <t>https://operationsmile.org/program/ethiopia-surgical-training-rotation-1</t>
  </si>
  <si>
    <t>378  Jimma University, Ethiopia</t>
  </si>
  <si>
    <t>mirkuzie@yahoo.com</t>
  </si>
  <si>
    <t>http://www.camsmile.org.uk/CamSmile%20Training%20Ethiopian%27s%20SurgeonsWEBdoc.pdf</t>
  </si>
  <si>
    <t>Soddo Wolaitta</t>
  </si>
  <si>
    <t>Trauma and Surgery Residency at Soddo Hospital</t>
  </si>
  <si>
    <t>https://ipourlife.org/medicalresidency/</t>
  </si>
  <si>
    <t>Soddo Hospital</t>
  </si>
  <si>
    <t>PO Box 5181, Springfield, MO 65801</t>
  </si>
  <si>
    <t>info@soddo.org</t>
  </si>
  <si>
    <t>Addis Adaba</t>
  </si>
  <si>
    <t>http://www.moh.gov.et/web/guest/millennium-development-goalsmillennium-development-goals</t>
  </si>
  <si>
    <t>Sudan St, Addis Ababa, Ethiopia</t>
  </si>
  <si>
    <t>moh@ethionet.et</t>
  </si>
  <si>
    <t>recent government agreement to improve healthcare system, emphasis on proper training of healthcare workers</t>
  </si>
  <si>
    <t>Addis Ababa University College of Health Sciences Plastic Surgery Specialy and sub-specialty training</t>
  </si>
  <si>
    <t>University college of Health sciences, Addis Ababa, Ethiopia</t>
  </si>
  <si>
    <t>health.sciences@aau.edu.et</t>
  </si>
  <si>
    <t>University-wide Female Students program</t>
  </si>
  <si>
    <t>University of Ghana Medical School</t>
  </si>
  <si>
    <t>Korle-Bu Teaching Hospital</t>
  </si>
  <si>
    <t>Slater Avenue, Accra, Ghana</t>
  </si>
  <si>
    <t>Department of Surgery, Korle-Bu Teaching Hospital</t>
  </si>
  <si>
    <t>Tamale</t>
  </si>
  <si>
    <t>University of Developmental Studies School of Medicine and Health Sciences</t>
  </si>
  <si>
    <t>Prof. Gordana Kranjac-Berisavljevic</t>
  </si>
  <si>
    <t>Tamale Teaching Hospital</t>
  </si>
  <si>
    <t>UDS International, University for Development Studies, Post Office Box TL 1350, Tamale</t>
  </si>
  <si>
    <t>kgordana@uds.edu.gh</t>
  </si>
  <si>
    <t>School of Medical Sciences at KNUST</t>
  </si>
  <si>
    <t>Yaw Adu-Sarkodie</t>
  </si>
  <si>
    <t>Komfo Anokye Teaching Hospital</t>
  </si>
  <si>
    <t>School of Medical Sciences, College of Health Sciences, KNUST, Kumasi-Ghana</t>
  </si>
  <si>
    <t>Cape Coast</t>
  </si>
  <si>
    <t>School of Medical Sciences at University of Cape Coast</t>
  </si>
  <si>
    <t>Cape Coast Teaching Hospital</t>
  </si>
  <si>
    <t>The Registrar, University of Cape Coast, Cape Coast, Ghana</t>
  </si>
  <si>
    <t>registrar@ucc.edu.gh</t>
  </si>
  <si>
    <t>surgical@ccthghana.org</t>
  </si>
  <si>
    <t>Lilongwe</t>
  </si>
  <si>
    <t>UNC-Malawi at Kamuzu Central Hospital</t>
  </si>
  <si>
    <t>Myron S. Cohen</t>
  </si>
  <si>
    <t>Claire Lee</t>
  </si>
  <si>
    <t>Bioinformatics Building, 130 Mason Farm Rd., 2nd Floor, Chapel Hill, NC 27599</t>
  </si>
  <si>
    <t>globalhealth@unc.edu</t>
  </si>
  <si>
    <t>Zomba</t>
  </si>
  <si>
    <t>Master of Medicine in Surgery, University of Malawi College of Medicine</t>
  </si>
  <si>
    <t>University of Malawi, College of Malawi, Private Bag 360., Chichiri, Blantyre 3</t>
  </si>
  <si>
    <t>eopostgraduate@medcol.mw</t>
  </si>
  <si>
    <t>Burundi</t>
  </si>
  <si>
    <t>Ruyigi</t>
  </si>
  <si>
    <t>Surgery training by Hopital Kirchberg at Rema Hospital in Ruyigi</t>
  </si>
  <si>
    <t>Sonja Ketema</t>
  </si>
  <si>
    <t>Maison Shalom Ruyigi
B.P 2533 Bujumbura, Burundi</t>
  </si>
  <si>
    <t>coordination@maisonshalom.org</t>
  </si>
  <si>
    <t>WHO Ministry of Health Meeting IMEESC toolkit by Swiss Foundation 2nd Chance Reconstructive Surgery</t>
  </si>
  <si>
    <t>Dr. Sabine Ntakarutimana and Dr Liboire Ngirigi</t>
  </si>
  <si>
    <t>http://www.who.int/surgery/globalinitiative/burundi-report.pdf?ua=1</t>
  </si>
  <si>
    <t>Mali</t>
  </si>
  <si>
    <t>ReSurge International</t>
  </si>
  <si>
    <t>Dr. Oumar Coulibaly</t>
  </si>
  <si>
    <t>Niger</t>
  </si>
  <si>
    <t>Niamey</t>
  </si>
  <si>
    <t>CURE Hopital des Enfants au Niger</t>
  </si>
  <si>
    <t>BP 12634
, Niamey, Niger</t>
  </si>
  <si>
    <t>Sudan</t>
  </si>
  <si>
    <t>Republic of Sudan Medical Specialization Board, Plastic and Reconstructive Surgery</t>
  </si>
  <si>
    <t>Professor Alrasheed Ahmed Abdalla</t>
  </si>
  <si>
    <t>gen-med@smsb.gov.sd</t>
  </si>
  <si>
    <t>Cameroon</t>
  </si>
  <si>
    <t>Douala</t>
  </si>
  <si>
    <t>Mbnigo Baptist Hospital</t>
  </si>
  <si>
    <t>Samaritan's purse</t>
  </si>
  <si>
    <t>http://www.cbchealthservices.org</t>
  </si>
  <si>
    <t>Tanzania</t>
  </si>
  <si>
    <t>Arusha</t>
  </si>
  <si>
    <t>Pan African Academy of Christian Surgeons at Arusha Lutheran Medical Center</t>
  </si>
  <si>
    <t>Gabon</t>
  </si>
  <si>
    <t>Bongolo</t>
  </si>
  <si>
    <t>Pan African Academy of Christian Surgeons at Bongolo Hospital</t>
  </si>
  <si>
    <t>Galmi</t>
  </si>
  <si>
    <t>Pan African Academy of Christian Surgeons at Galmi Hospital</t>
  </si>
  <si>
    <t>Menoug</t>
  </si>
  <si>
    <t>Pan African Academy of Christian Surgeons at Harpur Memorial Hospital</t>
  </si>
  <si>
    <t>Kijabe</t>
  </si>
  <si>
    <t>Pan African Academy of Christian Surgeons at Kijabe Hospital</t>
  </si>
  <si>
    <t>Malamulo</t>
  </si>
  <si>
    <t>Pan African Academy of Christian Surgeons at Malamulo Adventist Hospital</t>
  </si>
  <si>
    <t>Bamenda</t>
  </si>
  <si>
    <t>Pan African Academy of Christian Surgeons at Mbingo Baptist Hospital</t>
  </si>
  <si>
    <t>Wolaitta</t>
  </si>
  <si>
    <t>Pan African Academy of Christian Surgeons at Soddo Christian Hospital</t>
  </si>
  <si>
    <t>Bomet</t>
  </si>
  <si>
    <t>Pan African Academy of Christian Surgeons at Tenwek Hospital</t>
  </si>
  <si>
    <t>Zambia</t>
  </si>
  <si>
    <t>Lusaka</t>
  </si>
  <si>
    <t>University of Zambia School of Medicine</t>
  </si>
  <si>
    <t>Nationalist Road, UTH, PO Box 50110</t>
  </si>
  <si>
    <t>Namibia</t>
  </si>
  <si>
    <t>Namibia Aesthetics and General Medical Practice</t>
  </si>
  <si>
    <t>Dr. Joachim J Palmhert</t>
  </si>
  <si>
    <t>P.O. Box 90515
, Klein Windhoek</t>
  </si>
  <si>
    <t>dean-medicine@unza.zm</t>
  </si>
  <si>
    <t>Zimbabwe</t>
  </si>
  <si>
    <t>ReSurge International reports in process of instituting a program for surgical residents</t>
  </si>
  <si>
    <t>info@resurge.org</t>
  </si>
  <si>
    <t>Sohag</t>
  </si>
  <si>
    <t>Sohag University School of Medicine Plastic and Reconstructive Surgery Residency Program</t>
  </si>
  <si>
    <t>Dr. Samia Saied</t>
  </si>
  <si>
    <t>Egyptian Society of Plastic and Recostructive Surgeons (affiliated with several Egyptian medical schools)</t>
  </si>
  <si>
    <t>South Africa</t>
  </si>
  <si>
    <t>The Colleges of Medicine of South Africa (no plastic surgery but some other specialty surgery training)</t>
  </si>
  <si>
    <t>17 Milner Road, Rondebosch, 7700</t>
  </si>
  <si>
    <t>Admin@cmsa.co.za</t>
  </si>
  <si>
    <t xml:space="preserve">Countries with no readily apparent training program or hospitals performing plastic surgery: </t>
  </si>
  <si>
    <t>Algeria, Libya, Mauritania, Chad, Djbouti, Nigeria, Congo, Zaire, Angola, Mozambique, Botswania, Swaziland, Madagascar, Lesotho, Tunisia</t>
  </si>
  <si>
    <t>Asia</t>
  </si>
  <si>
    <t>Korea</t>
  </si>
  <si>
    <t>Daegu</t>
  </si>
  <si>
    <t>Department of Plastic and Reconstructive Surgery,Yeungnam University College of Medicine</t>
  </si>
  <si>
    <t>Yong-Ha Kim</t>
  </si>
  <si>
    <t>kimyon@ynu.ac.kr</t>
  </si>
  <si>
    <t>Thailand</t>
  </si>
  <si>
    <t>Khon Khaen</t>
  </si>
  <si>
    <t>Khon Khaen University</t>
  </si>
  <si>
    <t>Bowornsilp Chowchuen</t>
  </si>
  <si>
    <t>Muang Khon Kaen, Khon Kaen, 40002. THAILAND</t>
  </si>
  <si>
    <t>บวรศิลป์ เชาวน์ชื่น [bowcho@kku.ac.th]</t>
  </si>
  <si>
    <t>Bangkok</t>
  </si>
  <si>
    <t>Faculty of Medicine Siriraj Hospital, Mahidol University</t>
  </si>
  <si>
    <t>Apirag Chuangsuwanich</t>
  </si>
  <si>
    <t>2 Wanglang Rd, Bangkoknoi, Bangkok, 10700 Thailand</t>
  </si>
  <si>
    <t>Mahidol University Faculty of Medicine Ramathibodi Hospital</t>
  </si>
  <si>
    <t>Chalermpong Chatdokmaiprai</t>
  </si>
  <si>
    <t>270 Rama VI Road, Ratchatewi, Bangkok, 10400, Thailand</t>
  </si>
  <si>
    <t>King Chulalongkorn Memorial Hospital</t>
  </si>
  <si>
    <t>Apichai Angspatt</t>
  </si>
  <si>
    <t>1873 Rama 4 Road, Pathumwan, Bangkok, 10330. Thailand</t>
  </si>
  <si>
    <t>Lerdsin General Hospital</t>
  </si>
  <si>
    <t>Chanchai Sajjaisariyawut</t>
  </si>
  <si>
    <t>190 Silom Rd, Bangrak, Bangkok, 10500 Thailand</t>
  </si>
  <si>
    <t>louisplastic@yahoo.com</t>
  </si>
  <si>
    <t>Phra Mongkut Klao Hospital</t>
  </si>
  <si>
    <t>Arnont Pitiseri</t>
  </si>
  <si>
    <t>Ratchawithi Rd, Thung Phaya Thai Bangkok, 10400. Thailand</t>
  </si>
  <si>
    <t>Faculty of Medicine Vajira Hospital</t>
  </si>
  <si>
    <t>Chamnong Chirawichada</t>
  </si>
  <si>
    <t>681 Samsen rd, Dusit, Bangkok, 10300. Thailand</t>
  </si>
  <si>
    <t>chamnongc@yahoo.com</t>
  </si>
  <si>
    <t>Rajavithi Hospital</t>
  </si>
  <si>
    <t>Lek Kanjankomut</t>
  </si>
  <si>
    <t>2 Phayathai Road, Ratchathewi District, Bangkok 10400 Thailand</t>
  </si>
  <si>
    <t>Chiang Mai</t>
  </si>
  <si>
    <t>Department of Surgery, Maharaj Nakhon Chiangmai</t>
  </si>
  <si>
    <t>Wimon Sirimaharaj</t>
  </si>
  <si>
    <t>Su Thep Road, Muang District, Chiangmai 50002 Thailand</t>
  </si>
  <si>
    <t>China</t>
  </si>
  <si>
    <t>Shanghai</t>
  </si>
  <si>
    <t>Dept of Plastic Surgery Shanghai 9th People's Hospital, ShanghaiJiao TOng University</t>
  </si>
  <si>
    <t>Qingfeng Li</t>
  </si>
  <si>
    <t>639 Zhizaoju Road, Shanghai China 20011</t>
  </si>
  <si>
    <t>dr.liqingfeng@yahoo.com</t>
  </si>
  <si>
    <t>Myanmar</t>
  </si>
  <si>
    <t>Yangon</t>
  </si>
  <si>
    <t>University of Medicine 1</t>
  </si>
  <si>
    <t>Anawrahta Rd, Yangon, Myanmar</t>
  </si>
  <si>
    <t>India</t>
  </si>
  <si>
    <t>M.Ch</t>
  </si>
  <si>
    <t>Shree Harsh</t>
  </si>
  <si>
    <t>s007harsh@gmail.com</t>
  </si>
  <si>
    <t>New Dehli</t>
  </si>
  <si>
    <t xml:space="preserve">Safdarjang Hospital 
</t>
  </si>
  <si>
    <t>Dr. Karoon Agrawal, Director-Professor and Head, Department of Burns, Plastic &amp; Maxillofacial Surgery</t>
  </si>
  <si>
    <t>Mexico</t>
  </si>
  <si>
    <t>Mexico City</t>
  </si>
  <si>
    <t>Hospital Manuel Gea Gonzalez</t>
  </si>
  <si>
    <t>Jose Telich</t>
  </si>
  <si>
    <t>alexcardenas@hotmail.com</t>
  </si>
  <si>
    <t>josetelich@gmail.com</t>
  </si>
  <si>
    <t>Asociación Medicana de Cirugía Plástica, Estética y Reconstructiva</t>
  </si>
  <si>
    <t>info@amcper.mx</t>
  </si>
  <si>
    <t>YES</t>
  </si>
  <si>
    <t>Jalisco Plastic and Reconstructive Surgery Institute (University of Guadalajara in Jalisco, Mexico - Centro Medico Nacional de Occidente in Guadalajara, Jalisco, Mexico)</t>
  </si>
  <si>
    <t>Marcelo Cueva-Galárraga</t>
  </si>
  <si>
    <t>info@drmarcelocueva.com</t>
  </si>
  <si>
    <t>Universidad Autónoma de Nuevo León (UANL)</t>
  </si>
  <si>
    <t>Dr. Mauricio Manuel García Pérez</t>
  </si>
  <si>
    <t>(sent inquiry email via their website contact port)</t>
  </si>
  <si>
    <t>Segundo Piso del Edificio “Graciela Moreno de González”, Av. Francisco I. Madero Pte. s/n y Av. Gonzalitos, Colonia Mitras Centro, C.P. 64460 Monterrey, N.L., México.</t>
  </si>
  <si>
    <t>Universidad Autónoma del Estado de México (UAEMex)</t>
  </si>
  <si>
    <t>Dr. Claudio Manuel Cruz Fierro</t>
  </si>
  <si>
    <t>cmcruzfierro@gmail.com, posgrado@uaemex.mx</t>
  </si>
  <si>
    <t>Universidad de Monterrey (UDEM)</t>
  </si>
  <si>
    <t>posgrado@udem.edu.mx</t>
  </si>
  <si>
    <t>Av. Ignacio Morones Prieto 4500 Pte., 66238, San Pedro Garza García, N.L. México.</t>
  </si>
  <si>
    <t>YES - trying to get a program director name and email</t>
  </si>
  <si>
    <t>Instituto de Estudio Superiores en Medicina</t>
  </si>
  <si>
    <t>Dr. Marco Antonio Conde Pérez</t>
  </si>
  <si>
    <t>contacto@iesm.com.mx</t>
  </si>
  <si>
    <t>Universidad Autónoma de México</t>
  </si>
  <si>
    <t>Universidad Autónoma de Guadalajara</t>
  </si>
  <si>
    <t>Hospital General de México</t>
  </si>
  <si>
    <t>Hospital Ángeles del Carmen</t>
  </si>
  <si>
    <t>Central America</t>
  </si>
  <si>
    <t>Nicaragua</t>
  </si>
  <si>
    <t>Leon</t>
  </si>
  <si>
    <t>UNAN</t>
  </si>
  <si>
    <t>Gustavo Herdocia</t>
  </si>
  <si>
    <t>Edificio Central, Contiguo a la Iglesia La Merced, León</t>
  </si>
  <si>
    <t xml:space="preserve">Guatemala </t>
  </si>
  <si>
    <t>Hospital Universitario Esperanza (one of their biggest teaching hospitals, emailed to ask if they have a plastic surgery training program)</t>
  </si>
  <si>
    <t>info@hospitalesperanza.com</t>
  </si>
  <si>
    <t xml:space="preserve">Responded - transferring email to Medical Department </t>
  </si>
  <si>
    <t>Asociación Guatemalteca de Cirugía: Plástica, Estética y Reconstructiva (http://cirujanosplasticosdeguatemala.com/)</t>
  </si>
  <si>
    <t xml:space="preserve">
Dr. José Fernando Silva Gavarrete</t>
  </si>
  <si>
    <t>doctorfernandosilva@gmail.com, cirugiaplasticadeguatemala@gmail.com, acpg@cirujanosplasticosdeguatemala.com</t>
  </si>
  <si>
    <t>YES - requested a list of training programs</t>
  </si>
  <si>
    <t>Responded - there are no residency training programs in Guatemala but AGCPER (cirugiaplasticadeguatemala@gmail.com) responded and said that they have medical students who are interested in collaborations and scholarships in plastic surgery. (maybe include on the list but with a note that it is the local medical students who are interested)</t>
  </si>
  <si>
    <t>la Universidad de San Carlos de Guatemala (they might only have general surgery)</t>
  </si>
  <si>
    <t>el Colegio de Médicos y Cirujanos de Guatemala (they don't have a good website - can't find information or contact info)</t>
  </si>
  <si>
    <t>Belize</t>
  </si>
  <si>
    <t>Belize Healthcare Partners Limited</t>
  </si>
  <si>
    <t>Dr. Miguel Quetzal</t>
  </si>
  <si>
    <t>info@belizehealthcare.com</t>
  </si>
  <si>
    <t>El Salvador</t>
  </si>
  <si>
    <t>Instituto Salvadoreño del Seguro Social (ISSS)</t>
  </si>
  <si>
    <t>comunicaciones@isss.gob.sv</t>
  </si>
  <si>
    <t>Honduras</t>
  </si>
  <si>
    <t>Honduran Medical Institute, Hospital Escuela, Tegucigalpa (http://www.honduranmedicalinstitute.org/home.html)</t>
  </si>
  <si>
    <t>Joseph Hadded Jr.</t>
  </si>
  <si>
    <t>jh56@columbia.edu</t>
  </si>
  <si>
    <t>Universidad Nacional Autónoma de Honduras (UNAH)</t>
  </si>
  <si>
    <t>DR. LUIS A GONZALEZ, Dr. Carlos Alberto Lainez</t>
  </si>
  <si>
    <t>lagf1@yahoo.com, carlosalainez2012@yahoo.com, ovidiopadilla@unah.edu.hn</t>
  </si>
  <si>
    <t>Universidad Nacional Autonoma de Nicaragua (UNAN)</t>
  </si>
  <si>
    <t>Dr. Tyron Romero Alaniz</t>
  </si>
  <si>
    <t>tyroneromero_3@yahoo.es</t>
  </si>
  <si>
    <t>YES - through their contact portal</t>
  </si>
  <si>
    <t>http://www.surgery.wisc.edu/education-training/residencies/plastic-surgery-residency/international-training-program/</t>
  </si>
  <si>
    <t>Wisconsin School of Medicine has an International training program with the Universidad Nacional Autonoma de Nicaragua - could be worth emailing them to get more info about the program in Nicaragua</t>
  </si>
  <si>
    <t>Universidad del Valle</t>
  </si>
  <si>
    <t>posgradosclinicos@correounivalle.edu.co</t>
  </si>
  <si>
    <t>Costa Rica</t>
  </si>
  <si>
    <t>Universidad de Costa Rica (http://sep.ucr.ac.cr/salud/esp-cir-plastica/inicio.html, http://sep.ucr.ac.cr/administrator/archivos/desplegables/Despl_Cirugia_Plastica.pdf)</t>
  </si>
  <si>
    <t>Mario Alberto Quesada Arce</t>
  </si>
  <si>
    <t>posgrado@sep.ucr.ac.cr</t>
  </si>
  <si>
    <t>Universidad Autónoma de Ciencias Médicas de Centro América (UACA)</t>
  </si>
  <si>
    <t>infoiepi@uaca.ac.cr</t>
  </si>
  <si>
    <t>YES - emailed, not sure if they have a plastics residency</t>
  </si>
  <si>
    <t>Hospital San Juan de Dios (they might not have a plastics residency)</t>
  </si>
  <si>
    <t>Dr. Jorge Mora</t>
  </si>
  <si>
    <t>j0rgemora@me.com</t>
  </si>
  <si>
    <t>Hospital Clínica Bíblica</t>
  </si>
  <si>
    <t>Dr. Alberto Arguello</t>
  </si>
  <si>
    <t>surgeryinfo@surgerycostarica.net</t>
  </si>
  <si>
    <t>Hospital CIMA San José</t>
  </si>
  <si>
    <t>Dr. Giovanni Montoya</t>
  </si>
  <si>
    <t>gmontoya@hospitalcima.com</t>
  </si>
  <si>
    <t>Panama</t>
  </si>
  <si>
    <t>Instituto de Cirugía Plástica de Panamá</t>
  </si>
  <si>
    <t>contact@visitandcare.com</t>
  </si>
  <si>
    <t>YES - emailed to ask for a list</t>
  </si>
  <si>
    <t>Universidad Autónoma de Chiriquí (UNACHI)</t>
  </si>
  <si>
    <t>unachi@unachi.ac.pa</t>
  </si>
  <si>
    <t>Universidad Latina de Panamá</t>
  </si>
  <si>
    <t>Dr. Carlos Guillermo Grazier Aldrete</t>
  </si>
  <si>
    <t>dr.carlosgrazier@gmail.com</t>
  </si>
  <si>
    <t>YES - asked if they have a plastics training program</t>
  </si>
  <si>
    <t>Universidad de Panamá, Hospital de la Caja de Seguro Social</t>
  </si>
  <si>
    <t>Clinica Hospital San Fernando</t>
  </si>
  <si>
    <t>Dr. Rexxie Alejandro Valle Athanasiadis</t>
  </si>
  <si>
    <t>rexxiev@hotmail.com</t>
  </si>
  <si>
    <t>Universidad Nacional de Panama</t>
  </si>
  <si>
    <t>Dr. Luis Carlos Moreno Aguila</t>
  </si>
  <si>
    <t>Cuba</t>
  </si>
  <si>
    <t>Red de Salud de Cuba (http://www.sld.cu)</t>
  </si>
  <si>
    <t>Dr. Enrique Toribio</t>
  </si>
  <si>
    <t>dr_enriquetoribio@hotmail.com; dr_toribio@yahoo.com.mx</t>
  </si>
  <si>
    <t>YES - emailed via their website portal to see if they have any training programs, also emailed included emails</t>
  </si>
  <si>
    <t>Sociedad Cubana de Cirguía Plástica y Caumatología (http://especialidades.sld.cu/cirugiaplastica/)</t>
  </si>
  <si>
    <t>YES - emailed them via their facebook page</t>
  </si>
  <si>
    <t>La Universidad de Ciencias Médicas de La Habana</t>
  </si>
  <si>
    <t>YES - emailed via their web portal</t>
  </si>
  <si>
    <t>Haiti</t>
  </si>
  <si>
    <t>Universidad Estatal de Haití (UEH)</t>
  </si>
  <si>
    <t>Dominican Republic</t>
  </si>
  <si>
    <t>Universidad Nacional Pedro Henríquez Ureña Escuela de Medicina (UNPHU)</t>
  </si>
  <si>
    <t>INFO@UNPHU.EDU.DO</t>
  </si>
  <si>
    <t>YES - asked if they have a plastics program</t>
  </si>
  <si>
    <t>Puerto Rico</t>
  </si>
  <si>
    <t>University of Puerto Rico School of Medicine (UPR-SOM)</t>
  </si>
  <si>
    <t>Norma I. Cruz</t>
  </si>
  <si>
    <t>normacruz001@gmail.com</t>
  </si>
  <si>
    <t>San Jaun Bautista (SJB) School of Medicine</t>
  </si>
  <si>
    <t xml:space="preserve"> admissions@sanjuanbautista.edu</t>
  </si>
  <si>
    <t>YES - not sure they have residency programs, emailed to ask</t>
  </si>
  <si>
    <t>La Universidad Central del Caribe (UCC)</t>
  </si>
  <si>
    <t>oscar.velez@uccaribe.edu; ucc@uccaribe.edu</t>
  </si>
  <si>
    <t>Ponce School of Medicine (PSM)</t>
  </si>
  <si>
    <t>info@psm.edu</t>
  </si>
  <si>
    <t>South America</t>
  </si>
  <si>
    <t>Argentina</t>
  </si>
  <si>
    <t>Buenos Aires (providence)</t>
  </si>
  <si>
    <t>HOSPITAL ARGERICH</t>
  </si>
  <si>
    <t>Dr. José (Jorge) Guerrissi</t>
  </si>
  <si>
    <t>Corbeta Pi and Margall 750, Buenos Aires City, Buenos Aires</t>
  </si>
  <si>
    <t>guerrisi@speedy.com.ar</t>
  </si>
  <si>
    <t>General hospital email: consultoriosexternos@hospitalargerich.org.ar</t>
  </si>
  <si>
    <t>HOSPITAL RAMOS MEJÍA</t>
  </si>
  <si>
    <t>Dr. Manuel Viñal</t>
  </si>
  <si>
    <t>Dr. Alberto Abulafia</t>
  </si>
  <si>
    <t>Gral. Urquiza 609, Buenos Aires City, Buenos Aires</t>
  </si>
  <si>
    <t>infoverseysentirsebien@gmail.com</t>
  </si>
  <si>
    <t>info@albertoabulafia.com</t>
  </si>
  <si>
    <t>General hospital email: info@ramosmejia.com</t>
  </si>
  <si>
    <t>INSTITUTO DE QUEMADOS</t>
  </si>
  <si>
    <t>Dr. Víctor Nacif Cabrera</t>
  </si>
  <si>
    <t>Dr. Juan Carlos Ortega</t>
  </si>
  <si>
    <t>Avenida Pedro Goyena 369, Buenos Aires, Buenos Aires</t>
  </si>
  <si>
    <t>(couldn't find email)</t>
  </si>
  <si>
    <t>quemados_direccion@buenosaires.gov.ar</t>
  </si>
  <si>
    <t>HOSPITAL NACIONAL PROF. DR. ALEJANDRO POSADAS</t>
  </si>
  <si>
    <t>Dr. Sergio Vestidello</t>
  </si>
  <si>
    <t xml:space="preserve">Av. Marconi and Pte. Illia • El Palomar (CP 1684) • Buenos Aires, Argentina </t>
  </si>
  <si>
    <t>svestid@intramed.net</t>
  </si>
  <si>
    <t>HOSPITAL EVA PERON</t>
  </si>
  <si>
    <t>Dr. Héctor Lanza</t>
  </si>
  <si>
    <t>info@fundacc.org.ar</t>
  </si>
  <si>
    <t>HOSPITAL INTERZONAL PROF. DR. RAMÓN CARRILLO</t>
  </si>
  <si>
    <t>Dr. Marcelo Bernstein</t>
  </si>
  <si>
    <t>info@cirugiaplasticanatural.com</t>
  </si>
  <si>
    <t>HOSPITAL EVITA</t>
  </si>
  <si>
    <t>Dr. Omar Ventura</t>
  </si>
  <si>
    <t>Rio de Janeiro 1910, Lanus, Buenos Aires</t>
  </si>
  <si>
    <t>oventura@intramed.net</t>
  </si>
  <si>
    <t>HOSPITAL LUIS GÜEMES</t>
  </si>
  <si>
    <t>Dr. Jorge Guevara</t>
  </si>
  <si>
    <t xml:space="preserve">Av. Rivadavia 15000, Moron, Buenos Aires
</t>
  </si>
  <si>
    <t>HOSPITAL MUNICIPAL DE MORÓN</t>
  </si>
  <si>
    <t>Dr. Víctor Oscar Vassaro</t>
  </si>
  <si>
    <t>Dr. Rodolfo Monte 848, Morón, Buenos Aires</t>
  </si>
  <si>
    <t>info@drvassaro.com.ar</t>
  </si>
  <si>
    <t>SANATORIO LOS ARROYOS</t>
  </si>
  <si>
    <t>Dr. Ernesto Moretti</t>
  </si>
  <si>
    <t>Dr. Sebastian Ortiz</t>
  </si>
  <si>
    <t>Italia 1440, 2000 Rosario, Santa Fe</t>
  </si>
  <si>
    <t>contacto@esteticacentrum.com.ar, rcirugia@igamma.com</t>
  </si>
  <si>
    <t>info@drsebastianortiz.com.ar</t>
  </si>
  <si>
    <t>HOSPITAL E. TORNU</t>
  </si>
  <si>
    <t>Dr. Justo de la Torre Vizcarra</t>
  </si>
  <si>
    <t>Hospital General de Agudos Dr. Enrique Tornu, Combatientes de Malvinas 3002, C1427ARN CABA</t>
  </si>
  <si>
    <t xml:space="preserve">info@esteticayexcelencia.com.ar, jlatorrev@intramed.net </t>
  </si>
  <si>
    <t>HOSPITAL DE CLÍNICAS JOSE DE SAN MARTIN</t>
  </si>
  <si>
    <t>Dr. Patricio F. Jacovella</t>
  </si>
  <si>
    <t>Av. Córdoba 2351 (C1120AAR) Autonomous City of Buenos Aires</t>
  </si>
  <si>
    <t>pjacovella@gmail.com</t>
  </si>
  <si>
    <t>HOSPITAL ITALIANO</t>
  </si>
  <si>
    <t>Dr. Hugo Loustau</t>
  </si>
  <si>
    <t>Dr. Pablo Bellino</t>
  </si>
  <si>
    <t>Juan D. Peron 4190, Bunes Aires</t>
  </si>
  <si>
    <t>hugo.loustau@hospitalitaliano.org.ar, hugo.loustau@hiba.org.ar</t>
  </si>
  <si>
    <t>pablo.bellino@hospitalitaliano.org.ar</t>
  </si>
  <si>
    <t xml:space="preserve">General Hospital Residency email : seleccion.residentes@hospitalitaliano.org.ar </t>
  </si>
  <si>
    <t>HOSPITAL EVA PERON (SAN MARTÍN)</t>
  </si>
  <si>
    <t>cirplastica@hospitaldeclinicas.uba.ar</t>
  </si>
  <si>
    <t>HOSPITAL GARRAHAN</t>
  </si>
  <si>
    <t>Dr. Juan Carlos Rodriguez</t>
  </si>
  <si>
    <t>Combate de los Pozos 1800, Buenos Aires</t>
  </si>
  <si>
    <t>jcr@icatel.net</t>
  </si>
  <si>
    <t>www.garrahan.gov.ar (hospital's email)</t>
  </si>
  <si>
    <t>FUNDACION BARCELO</t>
  </si>
  <si>
    <t>Dr. Jorge Patané</t>
  </si>
  <si>
    <t>jpatane@intramed.net</t>
  </si>
  <si>
    <t>UNIVERSIDAD CATÓLICA ARGENTINA</t>
  </si>
  <si>
    <t>Dr. Enrique Gagliardi</t>
  </si>
  <si>
    <t>Dr. Cesar Nocito</t>
  </si>
  <si>
    <t>Av. Alicia Moreau de Justo 1600, Autonomous City of Buenos Aires</t>
  </si>
  <si>
    <t>csmedicas@uca.edu.ar</t>
  </si>
  <si>
    <t>info@enriquegagliardi.com</t>
  </si>
  <si>
    <t>cesar_nocito@hotmail.com</t>
  </si>
  <si>
    <t>Universidad del Salvador (USAL)</t>
  </si>
  <si>
    <t>Dr. Raúl Fernandez Humble, Dr. Alberto Bolgiani (Plastic Surgery Director)</t>
  </si>
  <si>
    <t>1056, Rodríguez Peña 734</t>
  </si>
  <si>
    <t>jorge.herrera2971@gmail.com</t>
  </si>
  <si>
    <t>info@universidades.com.ar, uds-medi@salvador.edu.ar, medicina@usal.edu.ar</t>
  </si>
  <si>
    <t>UNIVERSIDAD DE LA PLATA</t>
  </si>
  <si>
    <t>Dr. Julio Cianflone</t>
  </si>
  <si>
    <t>Av. 7 776, 1900 La Plata, Buenos Aires</t>
  </si>
  <si>
    <t>juliocianflone@hotmail.com</t>
  </si>
  <si>
    <t>Post-Grad Email : posgradounlp@presi.unlp.edu.ar</t>
  </si>
  <si>
    <t>Curso Superior de Especialización en Cirugía Plástica (Sociedad Argentina de Cirugía Plástica, Estética y Reparadora (SACPER))</t>
  </si>
  <si>
    <t>Dr. Mirta Susana Moreno</t>
  </si>
  <si>
    <t>sacper@sacper.org.ar</t>
  </si>
  <si>
    <t>Universidad de Buenos Airea (UBA)</t>
  </si>
  <si>
    <t>Patricio Fernando Jacovella</t>
  </si>
  <si>
    <t>nvallone@fmed.uba.ar</t>
  </si>
  <si>
    <t>la Universidad Católica Argentina (UCA)</t>
  </si>
  <si>
    <t>Dr. Enrique Pedro Gagliardi</t>
  </si>
  <si>
    <t>info@cirugiaplasticauca.com, info@enriquegagliardi.com</t>
  </si>
  <si>
    <t>Asociacion Argentina de Medicina Estetica (AAME)</t>
  </si>
  <si>
    <t>Dr. Patricio Laborias</t>
  </si>
  <si>
    <t>info@medicinaenestetica.com</t>
  </si>
  <si>
    <t>Santa Fe (province)</t>
  </si>
  <si>
    <t>Hospital Provincial de Rosario / Instituto Regional de Cirugía Estética</t>
  </si>
  <si>
    <t>Dr. Traverso Juan Carlos</t>
  </si>
  <si>
    <t>contacto@estetica-irce.com.ar</t>
  </si>
  <si>
    <t>Hospital Centenario de Rosario</t>
  </si>
  <si>
    <t>Dr. Carlos Arce</t>
  </si>
  <si>
    <t>Sanatorio Los Arroyos / Grupo Gamma</t>
  </si>
  <si>
    <t>Británico / Centro Quirúrgico Rosario</t>
  </si>
  <si>
    <t>Hospital de Emergencias (HECA) / Hospital V. J. Vilela</t>
  </si>
  <si>
    <t>Centro Médico Alvear</t>
  </si>
  <si>
    <t>Hospital Italiano / Instituto Cirugía Plástica de Rosario ( ICPR)</t>
  </si>
  <si>
    <t>Córdoba</t>
  </si>
  <si>
    <t>Hospital Córdoba</t>
  </si>
  <si>
    <t>Hospital San Roque</t>
  </si>
  <si>
    <t>Dr. Héctor Curtino</t>
  </si>
  <si>
    <t>Centro de Cirugía y Estética Dr. Raúl Nahás.</t>
  </si>
  <si>
    <t>Dr. Raúl Nahás</t>
  </si>
  <si>
    <t>(couldn't find email - send inquiry via their website)</t>
  </si>
  <si>
    <t>CER - Cirugía y estética</t>
  </si>
  <si>
    <t>Dr. Luis Felipe Nahás</t>
  </si>
  <si>
    <t>Hospital Nacional de Clínicas</t>
  </si>
  <si>
    <t>Dr. Garzón Molina, Fernando</t>
  </si>
  <si>
    <t>info@fernandogarzon.com.ar</t>
  </si>
  <si>
    <t>Bolivia</t>
  </si>
  <si>
    <t>Brasil</t>
  </si>
  <si>
    <t>Salvador</t>
  </si>
  <si>
    <t>SERVIÇO DE CIRURGIA PLÁSTICA DO HOSPITAL SAO RAFAEL</t>
  </si>
  <si>
    <t>DR(A) CRISTINA MARIA GOMES GIL DE MENEZES</t>
  </si>
  <si>
    <t>AVENIDA SAO RAFAEL Nº 2152 SAO MARCOS, 41253190 - SALVADOR - BA</t>
  </si>
  <si>
    <t>SERVIÇO DE CIRURGIA PLÁSTICA DA FACULDADE DE MEDICINA DA UNIVERSIDADE FEDERAL DA BAHIA</t>
  </si>
  <si>
    <t>REGENTE: DR(A) JOSE VALBER LIMA MENESES</t>
  </si>
  <si>
    <t>RUA AUGUSTO VIANA S/N CANELA, 40110170 - SALVADOR - BA</t>
  </si>
  <si>
    <t>Fortaleza</t>
  </si>
  <si>
    <t>SERVIÇO DE CIRURGIA PLÁSTICA DO INSTITUTO DR. JOSÉ FROTA</t>
  </si>
  <si>
    <t>REGENTE: DR(A) FRANCISCO DE ASSIS MONTENEGRO CARVALHO</t>
  </si>
  <si>
    <t>RUA BARÃO DO RIO BRANCO N° 1816 CENTRO, 60025061 - FORTALEZA - CE</t>
  </si>
  <si>
    <t>SERVICO DE CIRURGIA PLASTICA DO HOSPITAL GERAL DE FORTALEZA - SUS</t>
  </si>
  <si>
    <t>REGENTE: DR(A) OSCAR COSTA DE CASTRO</t>
  </si>
  <si>
    <t>RUA AVILA GOULART N° 900 PAPICU, 60155290 - FORTALEZA - CE</t>
  </si>
  <si>
    <t>SERVIÇO DE CIRURGIA PLÁSTICA E MICROCIRURGIA RECONSTRUTIVA DO HOSPITAL UNIVERSITÁRIO WALTER CANTÍDIO</t>
  </si>
  <si>
    <t>REGENTE: DR(A) SALUSTIANO GOMES PINHO PESSOA</t>
  </si>
  <si>
    <t>RUA CAPITÃO FRANCISCO PEDRO Nº 1290 RODOLFO TEÓFILO, 60430370 - FORTALEZA - CE</t>
  </si>
  <si>
    <t>Brasilia</t>
  </si>
  <si>
    <t>SERVIÇO DE CIRURGIA PLASTICA DO HOSPITAL DAS FORÇAS ARMADAS</t>
  </si>
  <si>
    <t>REGENTE: DR(A) ADILSON BRANCO FARRAPEIRA JUNIOR</t>
  </si>
  <si>
    <t>AV CONTORNO DO BOSQUE CRUZEIRO NOVO, 71000000 - BRASILIA - DF</t>
  </si>
  <si>
    <t>HOSPITAL REGIONAL DA ASA NORTE</t>
  </si>
  <si>
    <t>REGENTE: DR(A) LUCIO MARQUES DA SILVA</t>
  </si>
  <si>
    <t>SMHN QUADRA 101 ÁREA ESPECIAL NORTE HRAN 7O ANDAR ASA NORTE, 70710910 - BRASILIA - DF</t>
  </si>
  <si>
    <t>SERVIÇO DE CIRURGIA PLASTICA HOSPITAL DAHER LAGO SUL</t>
  </si>
  <si>
    <t>REGENTE: DR(A) JOSE CARLOS DAHER</t>
  </si>
  <si>
    <t>SHIS QI 7 - BLOCO. F LAGO SUL, 71615600 - BRASILIA - DF</t>
  </si>
  <si>
    <t>Goiania</t>
  </si>
  <si>
    <t>SERVIÇO DE CIRURGIA PLASTICA DA SANTA CASA DE GOIÂNIA</t>
  </si>
  <si>
    <t>REGENTE: DR(A) ADRIANA GONDIM DO AMARAL</t>
  </si>
  <si>
    <t>RUA CAMPINAS Nº 1135 AMERICANO DO BRASIL, 74530240 - GOIANIA - GO</t>
  </si>
  <si>
    <t>SERVIÇO DE CIRURGIA PLASTICA DO HOSPITAL DAS CLINICAS DA UNIVERSIDADE FEDERAL DE GOIAS</t>
  </si>
  <si>
    <t>REGENTE: DR(A) LUIZ HUMBERTO GARCIA DE SOUZA</t>
  </si>
  <si>
    <t>1ª AVENIDA, S/N SETOR LESTE UNIVERSITÁRIO, 74605020 - GOIANIA - GO</t>
  </si>
  <si>
    <t>SERVIÇO DE CIRURGIA PLASTICA DO HOSPITAL GERAL DE GOIANIA - DR. ALBERTO RASSI</t>
  </si>
  <si>
    <t>REGENTE: DR(A) SERGIO AUGUSTO DA CONCEICAO</t>
  </si>
  <si>
    <t>AV. ANHANGUERA SETOR OESTE, 74110010 - GOIANIA - GO</t>
  </si>
  <si>
    <t>Belo Horizonte</t>
  </si>
  <si>
    <t>SERVIÇO DE CIRURGIA PLÁSTICA DO HOSPITAL BELO HORIZONTE</t>
  </si>
  <si>
    <t>REGENTE: DR(A) EMILIA SILVA KLEIN</t>
  </si>
  <si>
    <t>AV. PRESIDENTE ANTONIO CARLOS 1694, sala 13 CACHOEIRINHA, 31130122 - BELO HORIZONTE - MG</t>
  </si>
  <si>
    <t>SERVIÇO DE CIRURGIA PLÁSTICA DO HOSPITAL DA BALEIA</t>
  </si>
  <si>
    <t>REGENTE: DR(A) RENATO ROCHA LAGE</t>
  </si>
  <si>
    <t>RUA JURAMENTO 1464 SAUDADE, 30285000 - BELO HORIZONTE - MG</t>
  </si>
  <si>
    <t>CENTRO EM ESTUDOS E PESQUISAS EM CIRURGIA PLÁSTICA HOSPITAL MATER DEI</t>
  </si>
  <si>
    <t>REGENTE: DR(A) SEBASTIAO NELSON EDY GUERRA</t>
  </si>
  <si>
    <t>RUA GONCALVES DIAS Nº 2700 SANTO AGOSTINHO, 30140092 - BELO HORIZONTE - MG</t>
  </si>
  <si>
    <t>CLINICA DE CIRURGIA PLÁSTICA DO HOSPITAL FELICIO ROCHO</t>
  </si>
  <si>
    <t>REGENTE: DR(A) SERGIO MOREIRA DA COSTA</t>
  </si>
  <si>
    <t>AVENIDA DO CONTORNO 9530 BARRO PRETO, 30110068 - BELO HORIZONTE - MG</t>
  </si>
  <si>
    <t>SERVIÇO DE CIRURGIA PLÁSTICA DO HOSPITAL JOÃO XXIII - FHEMIG</t>
  </si>
  <si>
    <t>REGENTE: DR(A) MARZO LUIS BERSAN</t>
  </si>
  <si>
    <t>AV. PROF. ALFREDO BALENA Nº 400 SANTA EFIGÊNIA, 30130100 - BELO HORIZONTE - MG</t>
  </si>
  <si>
    <t>Uberaba</t>
  </si>
  <si>
    <t>RESIDENCIA MÉDICA EM CIR. PLÁSTICA DO HOSPITAL ESCOLA DA FACULDADE DE MEDICINA DO TRIÂNGULO MINEIRO</t>
  </si>
  <si>
    <t>REGENTE: DR(A) MARCO TULIO RODRIGUES DA CUNHA</t>
  </si>
  <si>
    <t>AVENIDA GETÚLIO GUARITÁ, 130 ABADIA, 38025440 - UBERABA - MG</t>
  </si>
  <si>
    <t>Uberlandia</t>
  </si>
  <si>
    <t>SERVIÇO DE CIRURGIA PLASTICA DA UNIVERSIDADE FEDERAL DE UBERLANDIA</t>
  </si>
  <si>
    <t>REGENTE: DR(A) JULIO DANTE BONETTI</t>
  </si>
  <si>
    <t>AV PARA 1720 UMUARAMA, 38405320 - UBERLANDIA - MG</t>
  </si>
  <si>
    <t>Juiz de Fora</t>
  </si>
  <si>
    <t>SERVIÇO CIRURGIA PLÁSTICA HOSPITAL FACULDADE MEDICINA DA UNIVERSIDADE FEDERAL DE JUIZ DE FORA</t>
  </si>
  <si>
    <t>REGENTE: DR(A) MARILIA DE PADUA DORNELAS CORREA</t>
  </si>
  <si>
    <t>RUA CATULO BREVIGLIERI, S/N SANTA CATARINA, 36036110 - JUIZ DE FORA - MG</t>
  </si>
  <si>
    <t>SERVIÇO DE CIRURGIA PLÁSTICA DO HOSPITAL UNIVERSITÁRIO SÃO JOSE</t>
  </si>
  <si>
    <t>REGENTE: DR(A) LUCIO FLAVIO MANETTA MARTINS BELEM</t>
  </si>
  <si>
    <t>RUA DOS AIMORÉS Nº 2896 BARRO PRETO, 30140073 - BELO HORIZONTE - MG</t>
  </si>
  <si>
    <t>Pouso Alegre</t>
  </si>
  <si>
    <t>SERVIÇO DE CIRURGIA PLÁSTICA DO HOSPITAL UNIVERSITÁRIO DE POUSO ALEGRE/MG</t>
  </si>
  <si>
    <t>REGENTE: DR(A) JOEL VEIGA FILHO</t>
  </si>
  <si>
    <t>RUA COMENDADOR JOSÉ GARCIA 777 CENTRO, 37550000 - POUSO ALEGRE - MG</t>
  </si>
  <si>
    <t>SERVIÇO DE CIRURGIA PLÁSTICA DO HOSPITAL DAS CLÍNICAS DA UFMG</t>
  </si>
  <si>
    <t>REGENTE: DR(A) PAULO ROBERTO DA COSTA</t>
  </si>
  <si>
    <t>AV. PROFESSOR ALFREDO BALENA SANTA EFIGÊNIA, 30130100 - BELO HORIZONTE - MG</t>
  </si>
  <si>
    <t>Montes Claros</t>
  </si>
  <si>
    <t>SERVIÇO DE CIRURGIA PLÁSTICA DA SANTA CASA DE CARIDADE DE MONTES CLAROS</t>
  </si>
  <si>
    <t>REGENTE: DR(A) CARLOS ALBERTO ROCHA SOUZA</t>
  </si>
  <si>
    <t>PÇA. HONORATO ALVES 22 - CENTRO CENTRO, 39400103 - MONTES CLAROS - MG</t>
  </si>
  <si>
    <t>SERVIÇO DE CIRURGIA PLASTICA DA SANTA CASA DE BELO HORIZONTE</t>
  </si>
  <si>
    <t>REGENTE: DR(A) ZIDRA VON BELL LAGE DE MELO</t>
  </si>
  <si>
    <t>AV. FRANCISCO SALES, 1111 SANTA EFIGÊNIA, 30150221 - BELO HORIZONTE - MG</t>
  </si>
  <si>
    <t>Campo Grande</t>
  </si>
  <si>
    <t>SERVIÇO DE CIRURGIA PLÁSTICA DA SANTA CASA DE CAMPO GRANDE E FACULDADE DE MEDICINA DE MATO GROSSO</t>
  </si>
  <si>
    <t>REGENTE: DR(A) ALCIDES MARTINS ARRUDA</t>
  </si>
  <si>
    <t>RUA EDUARDO SANTOS PEREIRA, 88 SÃO FRANCISCO, 79002251 - CAMPO GRANDE - MS</t>
  </si>
  <si>
    <t>Recife</t>
  </si>
  <si>
    <t>SERVIÇO DE CIRURGIA PLÁSTICA DO HOSPITAL AGAMENON MAGALHÃES</t>
  </si>
  <si>
    <t>REGENTE: DR(A) CARLOS LACERDA DE ANDRADE ALMEIDA</t>
  </si>
  <si>
    <t>.Estrada do Arraial 2723 .Casa Amarela, 52051380 - RECIFE - PE</t>
  </si>
  <si>
    <t>SERVIÇO DE CIRURGIA PLASTICA DO INSTITUTO MATERNO INFANTIL DE PERNAMBUCO - IMIP</t>
  </si>
  <si>
    <t>REGENTE: DR(A) RUI MANUEL RODRIGUES PEREIRA</t>
  </si>
  <si>
    <t>RUA DOS COELHOS 300 BOA VISTA, 50070550 - RECIFE - PE</t>
  </si>
  <si>
    <t>SERVIÇO DE CIRURGIA PLASTICA DO HOSPITAL DAS CLINICAS DA UNIVERSIDADE FEDERAL DE PERNAMBUCO - UFPE</t>
  </si>
  <si>
    <t>REGENTE: DR(A) RAFAEL ANLICOARA</t>
  </si>
  <si>
    <t>AV PROFESSOR MORAES REGO,1235 CIDADE UNIVERSITARIA, 50670901 - RECIFE - PE</t>
  </si>
  <si>
    <t>Curitiba</t>
  </si>
  <si>
    <t>DISCIPLINA DE CIRURGIA PLÁSTICA E REPARADORA DA UNIVERSIDADE FEDERAL DO PARANÁ</t>
  </si>
  <si>
    <t>REGENTE: DR(A) RENATO DA SILVA FREITAS</t>
  </si>
  <si>
    <t>RUA GENERAL CARNEIRO 186 9º ANDAR SALA 903 CENTRO, 80000000 - CURITIBA - PR</t>
  </si>
  <si>
    <t>SERVIÇO DE CIRURGIA PLÁSTICA DO HOSPITAL UNIVERSITÁRIO EVANGÉLICO DE CURITIBA</t>
  </si>
  <si>
    <t>REGENTE: DR(A) LUIZ HENRIQUE AUERSWALD CALOMENO</t>
  </si>
  <si>
    <t>AL AUGUSTO STELLFELDD 1908 5º andar BIGORRILHO, 80730150 - CURITIBA - PR</t>
  </si>
  <si>
    <t>SERVIÇO DE CIRURGIA PLÁSTICA DO HOSPITAL UNIVERSITÁRIO CAJURU</t>
  </si>
  <si>
    <t>REGENTE: DR(A) ROGERIO DE CASTRO BITTENCOURT</t>
  </si>
  <si>
    <t>AVENIDA SÃO JOSÉ N° 300 CRISTO REI, 80050350 - CURITIBA - PR</t>
  </si>
  <si>
    <t>Rio de Janeiro</t>
  </si>
  <si>
    <t>RESIDÊNCIA MÉDICA EM CIRURGIA PLÁSTICA RONALDO PONTES</t>
  </si>
  <si>
    <t>REGENTE: DR(A) RONALDO PONTES</t>
  </si>
  <si>
    <t>AV EPITACIO PESSOA 846 IPANEMA, 22471000 - RIO DE JANEIRO - RJ</t>
  </si>
  <si>
    <t>SERVIÇO DE CIRURGIA PLÁSTICA E MICROCIRURGIA - INSTITUTO NACIONAL DO CANCER</t>
  </si>
  <si>
    <t>REGENTE: DR(A) BRASIL RAMOS CAIADO NETO</t>
  </si>
  <si>
    <t>PRAÇA DA CRUZ VERMELHA 23 CENTRO, 20230130 - RIO DE JANEIRO - RJ</t>
  </si>
  <si>
    <t>SERVIÇO DE CIRURGIA PLÁSTICA REPARADORA DO HOSPITAL CENTRAL DO EXÉRCITO</t>
  </si>
  <si>
    <t>REGENTE: DR(A) ELMO GLORIA FILHO</t>
  </si>
  <si>
    <t>RUA FRANCISCO MANOEL 126 BENFICA, 20911270 - RIO DE JANEIRO - RJ</t>
  </si>
  <si>
    <t>SERVIÇO DE CIRURGIA PLÁSTICA DO PROFESSOR IVO PITANGUY</t>
  </si>
  <si>
    <t>REGENTE: DR(A) FRANCESCO MAZZARONE</t>
  </si>
  <si>
    <t>RUA DONA MARIANA N° 65 BOTAFOGO, 22280020 - RIO DE JANEIRO - RJ</t>
  </si>
  <si>
    <t>SERVIÇO DE CIRURGIA PLÁSTICA E REPARADORA DO HOSPITAL FEDERAL DOS SERVIDORES DO ESTADO DO RIO DE JANEIRO</t>
  </si>
  <si>
    <t>REGENTE: DR(A) DOMINGOS QUINTELLA DE PAOLA</t>
  </si>
  <si>
    <t>RUA CINCO DE JULHO 94 COPACABANA, 22051030 - RIO DE JANEIRO - RJ</t>
  </si>
  <si>
    <t>SERVIÇO DE CIRURGIA PLÁSTICA DO HOSPITAL UNIVERSITÁRIO CLEMENTINO FRAGA FILHO DA UFRJ</t>
  </si>
  <si>
    <t>REGENTE: DR(A) CARLOS ALBERTO PORCHAT</t>
  </si>
  <si>
    <t>RUA RODOLPHO PAULO ROCCO 255 11º ANDAR CIDADE UNIVERSITÁRIA, 21941913 - RIO DE JANEIRO - RJ</t>
  </si>
  <si>
    <t>SERVIÇO DE CIRURGIA PLÁSTICA DO HOSPITAL NAVAL MARCÍLIO DIAS</t>
  </si>
  <si>
    <t>REGENTE: DR(A) ANGELICA MARIA SCHETTINO</t>
  </si>
  <si>
    <t>RUA CESAR ZAMA Nº 185 - SALA 218 - 2º ANDAR LINS DE VASCONCELOS, 20725090 - RIO DE JANEIRO - RJ</t>
  </si>
  <si>
    <t>SERVIÇO DE CIRURGIA PLÁSTICA DO HOSPITAL MUNICIPAL BARATA RIBEIRO - DR. CLAUDIO REBELLO</t>
  </si>
  <si>
    <t>REGENTE: DR(A) CELSO EDUARDO JANDRE BOECHAT</t>
  </si>
  <si>
    <t>AV VISCONDE DE NITEROI 1450 MANGUEIRA, 20943001 - RIO DE JANEIRO - RJ</t>
  </si>
  <si>
    <t>SERVIÇO DE CIRURGIA PLÁSTICA DO HOSPITAL DE IPANEMA</t>
  </si>
  <si>
    <t>REGENTE: DR(A) SERGIO DOMINGOS BOCARDO</t>
  </si>
  <si>
    <t>RUA ANTONIO PARREIRA N° 67 IPANEMA, 22411020 - RIO DE JANEIRO - RJ</t>
  </si>
  <si>
    <t>SERVIÇO DE CIRURGIA PLÁSTICA E REPARADORA DO HOSPITAL FEDERAL DA LAGOA</t>
  </si>
  <si>
    <t>REGENTE: DR(A) LUIS MONTELLANO CRUZ</t>
  </si>
  <si>
    <t>JARDIM BOTÂNICO N° 501 JARDIM BOTÂNICO, 22470050 - RIO DE JANEIRO - RJ</t>
  </si>
  <si>
    <t>SERVIÇO DE CIRURGIA PLÁSTICA DO HOSPITAL FEDERAL DE BONSUCESSO</t>
  </si>
  <si>
    <t>REGENTE: DR(A) DENISE SALLES COELHO DA MOTA</t>
  </si>
  <si>
    <t>AV. LONDRES N° 616 PRÉDIO 3 3º ANDAR BONSUCESSO, 21041030 - RIO DE JANEIRO - RJ</t>
  </si>
  <si>
    <t>HOSPITAL UNIVERSITÁRIO PEDRO ERNESTO - SETOR DE CIRURGIA PLÁSTICA</t>
  </si>
  <si>
    <t>REGENTE: DR(A) CLAUDIO CARDOSO DE CASTRO</t>
  </si>
  <si>
    <t>AV VINTE OITO DE SETEMBRO Nº 87 VILA ISABEL, 20551030 - RIO DE JANEIRO - RJ</t>
  </si>
  <si>
    <t>SERVIÇO DE CIRURGIA PLÁSTICA DA FACULDADE DE MEDICINA DE NOVA IGUAÇÚ - UNIG - HOSPITAL DA PLÁSTICA</t>
  </si>
  <si>
    <t>REGENTE: DR(A) FARID HAKME</t>
  </si>
  <si>
    <t>RUA SOROCABA Nº552 BOTAFOGO, 22271110 - RIO DE JANEIRO' - RJ</t>
  </si>
  <si>
    <t>SERVIÇO DE CIRURGIA PLÁSTICA DO HOSPITAL DA FORÇA AÉREA DO GALEÃO</t>
  </si>
  <si>
    <t>REGENTE: DR(A) FERNANDO VALENTIM FILHO</t>
  </si>
  <si>
    <t>ESTRADA DO GALEÃO ,4101 ILHA DO GOVERNADOR, 21941000 - RIO DE JANEIRO - RJ</t>
  </si>
  <si>
    <t>SERVIÇO DE CIRURGIA PLÁSTICA E REPARADORA - HOSPITAL FEDERAL DO ANDARAI</t>
  </si>
  <si>
    <t>REGENTE: DR(A) CARLOS DEL PINO ROXO</t>
  </si>
  <si>
    <t>RUA LEOPOLDO N° 280 - 6° ANDAR ANDARAI, 20541170 - RIO DE JANEIRO - RJ</t>
  </si>
  <si>
    <t>CESANTA</t>
  </si>
  <si>
    <t>José Gervais</t>
  </si>
  <si>
    <t>Rua Santa Luzia, 206 - Bairro Castelo - Rio de Janeiro</t>
  </si>
  <si>
    <t>Sao Palo</t>
  </si>
  <si>
    <t>Hospital Sirio-Lebanes, Breast Reconstruction Fellowship</t>
  </si>
  <si>
    <t>Dr. Batista</t>
  </si>
  <si>
    <t>Bernardonb@uol.com.br</t>
  </si>
  <si>
    <t>Chile</t>
  </si>
  <si>
    <t>Hospital Clínico Universidad de Chile</t>
  </si>
  <si>
    <t>Jocelyn Hidalgo</t>
  </si>
  <si>
    <t>yhidalgo@med.uchile.cl</t>
  </si>
  <si>
    <t>Universidad de Chile</t>
  </si>
  <si>
    <t>Marisol Barraza</t>
  </si>
  <si>
    <t>postgrado@med.uchile.cl, mbarraza@med.uchile.cl</t>
  </si>
  <si>
    <t>Colombia</t>
  </si>
  <si>
    <t>Bogota</t>
  </si>
  <si>
    <t xml:space="preserve">U. bosque- Bogota </t>
  </si>
  <si>
    <t>Olga Cuello</t>
  </si>
  <si>
    <t>olgacuello42@hotmail.com</t>
  </si>
  <si>
    <t>El Bosque Univ</t>
  </si>
  <si>
    <t>Javier Rodriguez</t>
  </si>
  <si>
    <t>osjavro@gmail.com</t>
  </si>
  <si>
    <t>Pontificia Universidad Javeriana de Bogotá / Hospital Universitario San Ignacio</t>
  </si>
  <si>
    <t>Juan Carlos Leyva González</t>
  </si>
  <si>
    <t>(emailed via their online portal)</t>
  </si>
  <si>
    <t>Universidad El Bosque</t>
  </si>
  <si>
    <t>Dr. Celso Bohórquez Escobar</t>
  </si>
  <si>
    <t>info@celsobohorquez.com, postgrados@unbosque.edu.co (requested more information via their portal)</t>
  </si>
  <si>
    <t>Universidad CES</t>
  </si>
  <si>
    <t>Dr. Fernando Pedroza Campo</t>
  </si>
  <si>
    <t>lfpedrozaj@gmail.com</t>
  </si>
  <si>
    <t>Fundación Universitaria Juan N. Corpas</t>
  </si>
  <si>
    <t>Dr. Pablo Nieves</t>
  </si>
  <si>
    <t>postgrados.medicoquirurgicos@juanncorpas.edu.co, info@juanncorpas.edu.co</t>
  </si>
  <si>
    <t>Universidad del Rosario</t>
  </si>
  <si>
    <t>Dr. Juan Manuel Anaya Cabrera</t>
  </si>
  <si>
    <t>juan.anaya@urosario.edu.co</t>
  </si>
  <si>
    <t>Ecuador</t>
  </si>
  <si>
    <t>PONTIFICIA UNIVERSIDAD CATOLICA DE ECUADOR</t>
  </si>
  <si>
    <t>dge@puce.edu.ec</t>
  </si>
  <si>
    <t>Guyana</t>
  </si>
  <si>
    <t>Paraguay</t>
  </si>
  <si>
    <t>Peru</t>
  </si>
  <si>
    <t>Suriname</t>
  </si>
  <si>
    <t>Uruguay</t>
  </si>
  <si>
    <t xml:space="preserve">Venezuela </t>
  </si>
  <si>
    <t>Universidad del Zulia (Hospital Universitario de Maracaibo)</t>
  </si>
  <si>
    <t>Dra. Tul González de Boscán, Dr. Luis Soto Granadillo</t>
  </si>
  <si>
    <t>tulalbagonzalez@yahoo.com</t>
  </si>
  <si>
    <t>UDEFA Universidad de Falcón</t>
  </si>
  <si>
    <t>Dr. César Oliveros Ch.</t>
  </si>
  <si>
    <t>cesaroliveros21@hotmail.com</t>
  </si>
  <si>
    <t>Europe</t>
  </si>
  <si>
    <t>European Board of Plastic Reconstructive and Aesthetic Surgery</t>
  </si>
  <si>
    <t>Educational Committee Chairman: Åsa Edsander-Nord</t>
  </si>
  <si>
    <t>asa.edsander-nord@karolinska.se</t>
  </si>
  <si>
    <t>European Society of Plastic, Reconstructive and Aesthetic Surgery</t>
  </si>
  <si>
    <t>Secretary General: Rado Zic</t>
  </si>
  <si>
    <t>rado.zic@zg.htnet.hr</t>
  </si>
  <si>
    <t>European Association of Socities of Aesthetic Plastic Surgery</t>
  </si>
  <si>
    <t>Secretary General: Timo Pakkanen</t>
  </si>
  <si>
    <t>timo.pakkanen@siluetti.fi</t>
  </si>
  <si>
    <t>Austria</t>
  </si>
  <si>
    <t>Osterreichische Gesellschaft fur plastische, asthetische und rekonstruktive chirurgie</t>
  </si>
  <si>
    <t>Dr. Stephan Spendel</t>
  </si>
  <si>
    <t>Stephan.spendel@medunigraz.at</t>
  </si>
  <si>
    <t>Vienna</t>
  </si>
  <si>
    <t>Leiterin der Abteilung für Plastische und Rekonstruktive Chirurgie Medizinische Universität Wien und Allgemeines Krankenhaus der Stadt Wien</t>
  </si>
  <si>
    <t>Univ.-Prof. Dr. Christine Radtke, MBA, FEBOPRAS</t>
  </si>
  <si>
    <t>christine.radtke@meduniwien.ac.at</t>
  </si>
  <si>
    <t>Macedonia</t>
  </si>
  <si>
    <t>Dushko Dimitrievski</t>
  </si>
  <si>
    <t>dimdule@gmail.com</t>
  </si>
  <si>
    <t>Belarus</t>
  </si>
  <si>
    <t>Minsk</t>
  </si>
  <si>
    <t>Belarusian Society of Plastic Surgeons</t>
  </si>
  <si>
    <t>Dr. Aleh Stasevich</t>
  </si>
  <si>
    <t>45, Piyanerskaya str., Minsk, 2200206</t>
  </si>
  <si>
    <t>stasievich@doctor.com</t>
  </si>
  <si>
    <t>Belgium</t>
  </si>
  <si>
    <t>Royal Belgian Society for Plastic Surgery: AZ Groeninge Kortrijk</t>
  </si>
  <si>
    <t>Chair: Dr. Pieter Luyten</t>
  </si>
  <si>
    <t>Campus Kennedylaan Kennedylaan 4 8500 Kortrijk</t>
  </si>
  <si>
    <t>plastische.heelkunde@azgroeninge.be</t>
  </si>
  <si>
    <t>Royal Belgian Society for Plastic Surgery: Centre Hospitalier de Luxembourg</t>
  </si>
  <si>
    <t>Dr. N Calteux</t>
  </si>
  <si>
    <t>4 rue Barblé L-1210 LUXEMBOURG</t>
  </si>
  <si>
    <t>sec.chirplas@chl.lu</t>
  </si>
  <si>
    <t>Royal Belgian Society for Plastic Surgery: Katholieke Universiteit Leuven (KUL)</t>
  </si>
  <si>
    <t>Chair: Dr. J.J. Vranckx</t>
  </si>
  <si>
    <t>49 Herestraat, B-3000 Leuven, Belgium</t>
  </si>
  <si>
    <t>plastische@uzleuven.be</t>
  </si>
  <si>
    <t xml:space="preserve">Royal Belgian Society for Plastic Surgery: Université Catholique de Louvain </t>
  </si>
  <si>
    <t>Chair: Dr. Benoit Lengele</t>
  </si>
  <si>
    <t>Avenue Hippocrate 10 B-1200 Bruxelles, Belgium</t>
  </si>
  <si>
    <t>benoit.lengele@uclouvain.be</t>
  </si>
  <si>
    <t>Royal Belgian Society for Plastic Surgery: Université de Liège (ULG)</t>
  </si>
  <si>
    <t>Chair: Dr. Jean Luc NIZET</t>
  </si>
  <si>
    <t>Domaine Universitaire du Sart-Tilman - B. 35, B-4000 LIEGE</t>
  </si>
  <si>
    <t>jlnizet@chu.ulg.ac.be</t>
  </si>
  <si>
    <t>Royal Belgian Society for Plastic Surgery: Université Libre de Bruxelles (ULB) at Chu Brugmann</t>
  </si>
  <si>
    <t xml:space="preserve">Pr A De Mey </t>
  </si>
  <si>
    <t>Place Van Gehuchten 4 – 1020 Bruxelles</t>
  </si>
  <si>
    <t>albert.demey@chu-brugmann.be</t>
  </si>
  <si>
    <t>Royal Belgian Society for Plastic Surgery: Université Libre de Bruxelles (ULB) at Cub-Hopital Erasme</t>
  </si>
  <si>
    <t>Pr S. de Fontaine</t>
  </si>
  <si>
    <t>Route de Lennik 808 – 1070 Bruxelles</t>
  </si>
  <si>
    <t>Serge.De.Fontaine@erasme.ulb.ac.be</t>
  </si>
  <si>
    <t>Royal Belgian Society for Plastic Surgery: Universiteit Antwerpen (UA)</t>
  </si>
  <si>
    <t>Dr. Marianne Mertens</t>
  </si>
  <si>
    <t>marianne.mertens@proximus.be</t>
  </si>
  <si>
    <t>Royal Belgian Society for Plastic Surgery: Universiteit Gent (U-Gent)</t>
  </si>
  <si>
    <t>Dr. Phillip Blondeel</t>
  </si>
  <si>
    <t xml:space="preserve">De Pintelaan 185, 9000 Gent, Belgium </t>
  </si>
  <si>
    <t>phillip.blondeel@ugent.be</t>
  </si>
  <si>
    <t>Royal Belgian Society for Plastic Surgery: Vrije Universiteit Brussel (VUB)</t>
  </si>
  <si>
    <t>Dr. Moustapha Hamdi</t>
  </si>
  <si>
    <t xml:space="preserve">101 Laarbeeklaan, 1090 Brussels, Belgium </t>
  </si>
  <si>
    <t>moustapha.hamdi@uzbrussel.be</t>
  </si>
  <si>
    <t>Bulgaria</t>
  </si>
  <si>
    <t>Bulgarian Association of Plastic, Reconstructive and Aesthetic Surgery</t>
  </si>
  <si>
    <t>Chair: Daniel Yankov</t>
  </si>
  <si>
    <t>yankovplastics@gmail.com</t>
  </si>
  <si>
    <t>Croatia</t>
  </si>
  <si>
    <t>Croatian Society of Plastic, Reconstructive and Aesthetic Surgery</t>
  </si>
  <si>
    <t>Secretary email provided:</t>
  </si>
  <si>
    <t>Avenija Gojka Šuška 6, HR - 10000 Zagreb, KB "Dubrava"</t>
  </si>
  <si>
    <t>zvlajcic@kbd.hr</t>
  </si>
  <si>
    <t>Cyprus</t>
  </si>
  <si>
    <t>Cyprus Society of Plastic, Reconstructive and Aesthetic Surgery</t>
  </si>
  <si>
    <t>National delegate to the IPRAS: Lefteris Demetriou</t>
  </si>
  <si>
    <t>64 Digenis Akritas Avenue 1061 Nicosia</t>
  </si>
  <si>
    <t>drlefteris@cytanet.com.cy</t>
  </si>
  <si>
    <t>Czech Republic</t>
  </si>
  <si>
    <t>Czech Society of Plastic Surgery</t>
  </si>
  <si>
    <t>Secretary: Aleš Nejedlý</t>
  </si>
  <si>
    <t>Klinika plastické chirurgie - FNKV Šrobárova 50 100 34 Praha 10</t>
  </si>
  <si>
    <t>a.nejedly@volny.cz</t>
  </si>
  <si>
    <t>Denmark</t>
  </si>
  <si>
    <t>Danish Society of Plastic and Reconstructive Surgery</t>
  </si>
  <si>
    <t>Chairman: Lisbet Rosenkrantz Holmich</t>
  </si>
  <si>
    <t>Herlev Ringvej 2730 Herlev</t>
  </si>
  <si>
    <t>liroho02@regionh.dk</t>
  </si>
  <si>
    <t>Danish Society of Aesthetic Plastic Surgery</t>
  </si>
  <si>
    <t>Secretary: Chistian Bang</t>
  </si>
  <si>
    <t>chr.bang@dadlnet.dk</t>
  </si>
  <si>
    <t xml:space="preserve">Finland </t>
  </si>
  <si>
    <t>Finnish Plastic Surgery Association - Chirurgi Plastici Fenniae Ry</t>
  </si>
  <si>
    <t>etunimi.sukunimi@hus.fi</t>
  </si>
  <si>
    <t xml:space="preserve">Finnish Aesthetic Surgery Society </t>
  </si>
  <si>
    <t xml:space="preserve">Chairman: Antti Koski </t>
  </si>
  <si>
    <t>antti.koski@dextra.fi</t>
  </si>
  <si>
    <t>France</t>
  </si>
  <si>
    <t>Societé Française des Chirurgiens Esthétiques Plasticiens (SOFCEP)</t>
  </si>
  <si>
    <t>Secretary General: Dr Michel ROUIF</t>
  </si>
  <si>
    <t>michel.rouif@wanadoo.fr</t>
  </si>
  <si>
    <t>Germany</t>
  </si>
  <si>
    <t>Deutsche Gesellschaft fuer Aesthetisch Plastische Chirurgie</t>
  </si>
  <si>
    <t>Secretary: Harald Kaisers</t>
  </si>
  <si>
    <t>info@praxisklinik-am-markt.de</t>
  </si>
  <si>
    <t>Vereinigung der Deutschen Aesthetisch Plastischen Chirurgen</t>
  </si>
  <si>
    <t>Secretary: Steffen Handstein</t>
  </si>
  <si>
    <t xml:space="preserve">info@vdaepc.de </t>
  </si>
  <si>
    <t>Greece</t>
  </si>
  <si>
    <t>Hellenic Society for Plastic Reconstructive &amp; Cosmetic Surgery (SEMPEC)</t>
  </si>
  <si>
    <t>Secretary: Panagiotis Mandalos</t>
  </si>
  <si>
    <t xml:space="preserve">32, Kifissias Avenue, Maroussi 151 25 Athens </t>
  </si>
  <si>
    <t xml:space="preserve">info@hespras.gr </t>
  </si>
  <si>
    <t>Hungary</t>
  </si>
  <si>
    <t>Budapest</t>
  </si>
  <si>
    <t>Hungarian Society of Plastic Reconstructive and Aesthetic Surgeons</t>
  </si>
  <si>
    <t>Secretary: Tamás Bokker</t>
  </si>
  <si>
    <t>1036 Budapest , Lajos u. 66. "A" Lh</t>
  </si>
  <si>
    <t>secretary@plasztika.org.hu</t>
  </si>
  <si>
    <t>Ireland</t>
  </si>
  <si>
    <t>Dublin</t>
  </si>
  <si>
    <t>Irish Association of Plastic Surgeons</t>
  </si>
  <si>
    <t>Secretary: Jason Kelly</t>
  </si>
  <si>
    <t>123 St. Stephens Green Dublin 2 Ireland</t>
  </si>
  <si>
    <t>secretary@iaps.ie</t>
  </si>
  <si>
    <t>Italy</t>
  </si>
  <si>
    <t>Associazione Italiana di Chirurgia Plastica Estetica (AICPE)</t>
  </si>
  <si>
    <t>Executive Secretary: Barbara Urbani</t>
  </si>
  <si>
    <t>Legal Office in Via Sergio Forti, 39 - 00144 Roma CF / P. VAT 11606461009</t>
  </si>
  <si>
    <t>segreteria.aicpe@gmail.com</t>
  </si>
  <si>
    <t>Società Italiana di Chirurgia Plastica Ricostruttiva ed Estetica (SICPRE)</t>
  </si>
  <si>
    <t>Secretary: Corrado Rubino</t>
  </si>
  <si>
    <t xml:space="preserve">corradorubino@sicpre.it </t>
  </si>
  <si>
    <t>Lithuania</t>
  </si>
  <si>
    <t>Lithuanian Society of Plastic and Reconstructive Surgery</t>
  </si>
  <si>
    <t>Secretary: Rūta Ragelienė</t>
  </si>
  <si>
    <t>Pameknkalnio g. 1/13, LT-01116 Vilnius</t>
  </si>
  <si>
    <t>r.rageliene@klinika.lt</t>
  </si>
  <si>
    <t>Poland</t>
  </si>
  <si>
    <t>Polish Society of Plastic, Reconstructive and Aesthetic Surgery</t>
  </si>
  <si>
    <t>prof. dr hab. Jerzy Strużyna</t>
  </si>
  <si>
    <t>Eastern Burn Center and Reconstructive Surgery ul. Krasnystawska 52, 21-010 Łęczna</t>
  </si>
  <si>
    <t>Portugal</t>
  </si>
  <si>
    <t>Sociedade Portuguesa de Cirurgia Plástica, Reconstrutiva e Estética</t>
  </si>
  <si>
    <t xml:space="preserve">Av. da República, 34 – 1º        Lisboa        1050-193        Portugal        </t>
  </si>
  <si>
    <t>Romania</t>
  </si>
  <si>
    <t xml:space="preserve">Romanian Society for Aesthetic Surgery </t>
  </si>
  <si>
    <t>Secretary: Crenguța Coman</t>
  </si>
  <si>
    <t>38-40 Tudor Stefan Street, Bucharest</t>
  </si>
  <si>
    <t>srce.office@gmail.com</t>
  </si>
  <si>
    <t>Australia</t>
  </si>
  <si>
    <t>Sydney</t>
  </si>
  <si>
    <t>Australasian Society of Aesthetic Plastic Surgeons</t>
  </si>
  <si>
    <t>Suzane Ali</t>
  </si>
  <si>
    <t>69 Christie Street St. Leonards, Sydney 2065</t>
  </si>
  <si>
    <t>Australian Society of Plastic Surgeons</t>
  </si>
  <si>
    <t>National Education &amp; Training Manager: Gregory Eliovson; Education &amp; Training Administrator: Jacqueline Knox</t>
  </si>
  <si>
    <t>info@plasticsurgery.org.au</t>
  </si>
  <si>
    <t>New Zealand</t>
  </si>
  <si>
    <t>New Zealand Association of Plastic Surgeons</t>
  </si>
  <si>
    <t>President: John Kenealy</t>
  </si>
  <si>
    <t>PO Box 7451 Wellington New Zealand</t>
  </si>
  <si>
    <t>advice@plasticsurgery.org.nz</t>
  </si>
  <si>
    <t>#ERROR!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</si>
</sst>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3">
    <font>
      <sz val="11"/>
      <color rgb="FF000000"/>
      <name val="Calibri"/>
    </font>
    <font>
      <b/>
      <sz val="11"/>
      <color rgb="FF006100"/>
      <name val="Calibri"/>
    </font>
    <font>
      <sz val="11"/>
      <color rgb="FF006100"/>
      <name val="Calibri"/>
    </font>
    <font>
      <sz val="10"/>
      <name val="Arial"/>
    </font>
    <font>
      <sz val="10"/>
      <color rgb="FF000000"/>
      <name val="Quattrocento Sans"/>
    </font>
    <font>
      <sz val="10"/>
      <color rgb="FF222222"/>
      <name val="Arial"/>
    </font>
    <font>
      <b/>
      <sz val="11"/>
      <color rgb="FF000000"/>
      <name val="Calibri"/>
    </font>
    <font>
      <sz val="10"/>
      <color rgb="FF000000"/>
      <name val="Arial"/>
    </font>
    <font>
      <u/>
      <sz val="11"/>
      <color rgb="FF000000"/>
      <name val="Calibri"/>
    </font>
    <font>
      <i/>
      <sz val="11"/>
      <name val="Calibri"/>
    </font>
    <font>
      <sz val="11"/>
      <name val="Calibri"/>
    </font>
    <font>
      <u/>
      <sz val="12"/>
      <color rgb="FF000000"/>
      <name val="Calibri"/>
    </font>
    <font>
      <sz val="12"/>
      <name val="Calibri"/>
    </font>
    <font>
      <u/>
      <sz val="12"/>
      <color rgb="FF000000"/>
      <name val="Calibri"/>
    </font>
    <font>
      <u/>
      <sz val="11"/>
      <color rgb="FF000000"/>
      <name val="Calibri"/>
    </font>
    <font>
      <u/>
      <sz val="11"/>
      <color rgb="FF1D5774"/>
      <name val="Arial"/>
    </font>
    <font>
      <sz val="11"/>
      <name val="Calibri"/>
    </font>
    <font>
      <sz val="12"/>
      <color rgb="FF000000"/>
      <name val="'Times new roman'"/>
    </font>
    <font>
      <sz val="12"/>
      <color rgb="FF014099"/>
      <name val="'Times new roman'"/>
    </font>
    <font>
      <u/>
      <sz val="11"/>
      <color rgb="FF0000FF"/>
      <name val="Calibri"/>
    </font>
    <font>
      <b/>
      <sz val="10"/>
      <color rgb="FF000000"/>
      <name val="Arial"/>
    </font>
    <font>
      <sz val="9"/>
      <color rgb="FF000000"/>
      <name val="Arial"/>
    </font>
    <font>
      <sz val="12"/>
      <color rgb="FF000000"/>
      <name val="Calibri"/>
    </font>
    <font>
      <sz val="13"/>
      <color rgb="FF3E3E3E"/>
      <name val="Gravity-Regular"/>
    </font>
    <font>
      <sz val="11"/>
      <color rgb="FF000000"/>
      <name val="Fira Sans"/>
    </font>
    <font>
      <sz val="11"/>
      <color rgb="FF000000"/>
      <name val="Arial"/>
    </font>
    <font>
      <sz val="12"/>
      <color rgb="FF000000"/>
      <name val="Arial"/>
    </font>
    <font>
      <sz val="12"/>
      <name val="Arial"/>
    </font>
    <font>
      <u/>
      <sz val="12"/>
      <color rgb="FF1155CC"/>
      <name val="Proxima N W01 Reg"/>
    </font>
    <font>
      <sz val="12"/>
      <color rgb="FF000000"/>
      <name val="Custom-font-2"/>
    </font>
    <font>
      <sz val="11"/>
      <color rgb="FF000000"/>
      <name val="Roboto"/>
    </font>
    <font>
      <sz val="11"/>
      <color rgb="FF000000"/>
      <name val="Open Sans"/>
    </font>
    <font>
      <u/>
      <sz val="11"/>
      <color rgb="FF000000"/>
      <name val="Open Sans"/>
    </font>
    <font>
      <sz val="12"/>
      <color rgb="FF000000"/>
      <name val="Open Sans"/>
    </font>
    <font>
      <sz val="8"/>
      <color rgb="FF000000"/>
      <name val="Verdana"/>
    </font>
    <font>
      <sz val="11"/>
      <color rgb="FF000000"/>
      <name val="Lato"/>
    </font>
    <font>
      <sz val="12"/>
      <color rgb="FF222222"/>
      <name val="Arial"/>
    </font>
    <font>
      <sz val="12"/>
      <color rgb="FF000000"/>
      <name val="Roboto"/>
    </font>
    <font>
      <u/>
      <sz val="12"/>
      <color rgb="FF1155CC"/>
      <name val="Calibri"/>
    </font>
    <font>
      <u/>
      <sz val="11"/>
      <color rgb="FF000000"/>
      <name val="Open Sans"/>
    </font>
    <font>
      <sz val="12"/>
      <color rgb="FF262527"/>
      <name val="Calibri"/>
    </font>
    <font>
      <sz val="12"/>
      <color rgb="FF000000"/>
      <name val="Segoe UI"/>
    </font>
    <font>
      <u/>
      <sz val="12"/>
      <color rgb="FF000000"/>
      <name val="PT Sans"/>
    </font>
    <font>
      <u/>
      <sz val="12"/>
      <color rgb="FF2A6496"/>
      <name val="Helvetica Neue"/>
    </font>
    <font>
      <u/>
      <sz val="11"/>
      <color rgb="FF034B29"/>
      <name val="Open Sans"/>
    </font>
    <font>
      <sz val="11"/>
      <color rgb="FF505050"/>
      <name val="Verdana"/>
    </font>
    <font>
      <sz val="12"/>
      <color rgb="FF000000"/>
      <name val="Lato"/>
    </font>
    <font>
      <sz val="9"/>
      <color rgb="FF000000"/>
      <name val="Verdana"/>
    </font>
    <font>
      <u/>
      <sz val="11"/>
      <color rgb="FF222222"/>
      <name val="Helvetica"/>
    </font>
    <font>
      <u/>
      <sz val="11"/>
      <color rgb="FF0000FF"/>
      <name val="Calibri"/>
    </font>
    <font>
      <sz val="11"/>
      <color rgb="FF000000"/>
      <name val="Raleway"/>
    </font>
    <font>
      <u/>
      <sz val="11"/>
      <color rgb="FF000000"/>
      <name val="Arial"/>
    </font>
    <font>
      <sz val="12"/>
      <color rgb="FF000000"/>
      <name val="RobotoCondensed-Light"/>
    </font>
    <font>
      <sz val="12"/>
      <color rgb="FF333333"/>
      <name val="Arial"/>
    </font>
    <font>
      <u/>
      <sz val="9"/>
      <color rgb="FFC10715"/>
      <name val="Arial"/>
    </font>
    <font>
      <u/>
      <sz val="12"/>
      <color rgb="FF3156A3"/>
      <name val="Arial"/>
    </font>
    <font>
      <sz val="12"/>
      <color rgb="FF000000"/>
      <name val="Droid Sans"/>
    </font>
    <font>
      <sz val="11"/>
      <color rgb="FF000000"/>
      <name val="Sans-serif"/>
    </font>
    <font>
      <sz val="12"/>
      <name val="Open Sans Light"/>
    </font>
    <font>
      <sz val="12"/>
      <color rgb="FF1C1C1C"/>
      <name val="Calibri"/>
    </font>
    <font>
      <sz val="12"/>
      <color rgb="FF000000"/>
      <name val="Raleway"/>
    </font>
    <font>
      <sz val="12"/>
      <color rgb="FF000000"/>
      <name val="Trebuchet MS"/>
    </font>
    <font>
      <sz val="11"/>
      <color rgb="FF000000"/>
      <name val="Arial"/>
    </font>
    <font>
      <u/>
      <sz val="12"/>
      <color rgb="FF0000FF"/>
      <name val="Calibri"/>
    </font>
    <font>
      <b/>
      <sz val="12"/>
      <color rgb="FF000000"/>
      <name val="Calibri"/>
    </font>
    <font>
      <u/>
      <sz val="12"/>
      <color rgb="FF000000"/>
      <name val="Calibri"/>
    </font>
    <font>
      <sz val="9"/>
      <color rgb="FF000000"/>
      <name val="Tahoma"/>
    </font>
    <font>
      <sz val="9"/>
      <name val="Verdana"/>
    </font>
    <font>
      <u/>
      <sz val="11"/>
      <color rgb="FF2985DB"/>
      <name val="Open Sans"/>
    </font>
    <font>
      <sz val="9"/>
      <name val="Arial"/>
    </font>
    <font>
      <u/>
      <sz val="11"/>
      <color rgb="FF0000FF"/>
      <name val="Calibri"/>
    </font>
    <font>
      <sz val="11"/>
      <color rgb="FF000000"/>
      <name val="Calibri"/>
    </font>
    <font>
      <b/>
      <sz val="11"/>
      <name val="Calibri"/>
    </font>
  </fonts>
  <fills count="8">
    <fill>
      <patternFill patternType="none"/>
    </fill>
    <fill>
      <patternFill patternType="gray125"/>
    </fill>
    <fill>
      <patternFill patternType="solid">
        <fgColor rgb="FFC6EFCE"/>
        <bgColor rgb="FFC6EFCE"/>
      </patternFill>
    </fill>
    <fill>
      <patternFill patternType="solid">
        <fgColor rgb="FFFFFF00"/>
        <bgColor rgb="FFFFFF00"/>
      </patternFill>
    </fill>
    <fill>
      <patternFill patternType="solid">
        <fgColor rgb="FFF9F9F9"/>
        <bgColor rgb="FFF9F9F9"/>
      </patternFill>
    </fill>
    <fill>
      <patternFill patternType="solid">
        <fgColor rgb="FFFFFFFF"/>
        <bgColor rgb="FFFFFFFF"/>
      </patternFill>
    </fill>
    <fill>
      <patternFill patternType="solid">
        <fgColor rgb="FFFCFCFC"/>
        <bgColor rgb="FFFCFCFC"/>
      </patternFill>
    </fill>
    <fill>
      <patternFill patternType="solid">
        <fgColor rgb="FFF8F8F8"/>
        <bgColor rgb="FFF8F8F8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1">
    <xf numFmtId="0" fontId="0" fillId="0" borderId="0" xfId="0" applyFont="1" applyAlignment="1"/>
    <xf numFmtId="0" fontId="0" fillId="0" borderId="0" xfId="0" applyFont="1"/>
    <xf numFmtId="0" fontId="1" fillId="2" borderId="0" xfId="0" applyFont="1" applyFill="1" applyBorder="1"/>
    <xf numFmtId="0" fontId="2" fillId="0" borderId="0" xfId="0" applyFont="1"/>
    <xf numFmtId="0" fontId="3" fillId="0" borderId="1" xfId="0" applyFont="1" applyBorder="1"/>
    <xf numFmtId="0" fontId="3" fillId="3" borderId="1" xfId="0" applyFont="1" applyFill="1" applyBorder="1"/>
    <xf numFmtId="0" fontId="2" fillId="2" borderId="0" xfId="0" applyFont="1" applyFill="1" applyBorder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9" fillId="0" borderId="0" xfId="0" applyFont="1" applyAlignment="1"/>
    <xf numFmtId="0" fontId="0" fillId="0" borderId="0" xfId="0" applyFont="1" applyAlignment="1"/>
    <xf numFmtId="0" fontId="10" fillId="0" borderId="0" xfId="0" applyFont="1" applyAlignment="1"/>
    <xf numFmtId="0" fontId="10" fillId="0" borderId="0" xfId="0" applyFont="1"/>
    <xf numFmtId="0" fontId="0" fillId="0" borderId="0" xfId="0" applyFont="1"/>
    <xf numFmtId="0" fontId="11" fillId="0" borderId="0" xfId="0" applyFont="1"/>
    <xf numFmtId="0" fontId="12" fillId="0" borderId="0" xfId="0" applyFont="1"/>
    <xf numFmtId="0" fontId="13" fillId="0" borderId="0" xfId="0" applyFont="1"/>
    <xf numFmtId="0" fontId="14" fillId="0" borderId="0" xfId="0" applyFont="1" applyAlignment="1"/>
    <xf numFmtId="0" fontId="0" fillId="0" borderId="0" xfId="0" applyFont="1" applyAlignment="1">
      <alignment wrapText="1"/>
    </xf>
    <xf numFmtId="0" fontId="15" fillId="0" borderId="0" xfId="0" applyFont="1" applyAlignment="1"/>
    <xf numFmtId="0" fontId="0" fillId="4" borderId="0" xfId="0" applyFont="1" applyFill="1" applyAlignment="1"/>
    <xf numFmtId="0" fontId="16" fillId="0" borderId="0" xfId="0" applyFont="1" applyAlignment="1"/>
    <xf numFmtId="0" fontId="17" fillId="5" borderId="0" xfId="0" applyFont="1" applyFill="1" applyAlignment="1"/>
    <xf numFmtId="0" fontId="18" fillId="5" borderId="0" xfId="0" applyFont="1" applyFill="1" applyAlignment="1"/>
    <xf numFmtId="0" fontId="19" fillId="0" borderId="0" xfId="0" applyFont="1"/>
    <xf numFmtId="0" fontId="7" fillId="0" borderId="1" xfId="0" applyFont="1" applyBorder="1" applyAlignment="1">
      <alignment vertical="center"/>
    </xf>
    <xf numFmtId="0" fontId="20" fillId="0" borderId="0" xfId="0" applyFont="1"/>
    <xf numFmtId="0" fontId="7" fillId="0" borderId="0" xfId="0" applyFont="1" applyAlignment="1">
      <alignment vertical="center"/>
    </xf>
    <xf numFmtId="0" fontId="21" fillId="5" borderId="0" xfId="0" applyFont="1" applyFill="1" applyAlignment="1"/>
    <xf numFmtId="0" fontId="22" fillId="0" borderId="0" xfId="0" applyFont="1" applyAlignment="1"/>
    <xf numFmtId="0" fontId="12" fillId="5" borderId="0" xfId="0" applyFont="1" applyFill="1" applyAlignment="1"/>
    <xf numFmtId="0" fontId="23" fillId="5" borderId="0" xfId="0" applyFont="1" applyFill="1" applyAlignment="1"/>
    <xf numFmtId="0" fontId="12" fillId="0" borderId="0" xfId="0" applyFont="1" applyAlignment="1"/>
    <xf numFmtId="0" fontId="22" fillId="5" borderId="0" xfId="0" applyFont="1" applyFill="1" applyAlignment="1"/>
    <xf numFmtId="0" fontId="24" fillId="5" borderId="0" xfId="0" applyFont="1" applyFill="1" applyAlignment="1"/>
    <xf numFmtId="0" fontId="25" fillId="5" borderId="0" xfId="0" applyFont="1" applyFill="1" applyAlignment="1"/>
    <xf numFmtId="0" fontId="26" fillId="5" borderId="0" xfId="0" applyFont="1" applyFill="1" applyAlignment="1"/>
    <xf numFmtId="0" fontId="26" fillId="5" borderId="0" xfId="0" applyFont="1" applyFill="1" applyAlignment="1"/>
    <xf numFmtId="0" fontId="27" fillId="0" borderId="0" xfId="0" applyFont="1" applyAlignment="1"/>
    <xf numFmtId="0" fontId="12" fillId="0" borderId="0" xfId="0" applyFont="1" applyAlignment="1"/>
    <xf numFmtId="0" fontId="12" fillId="5" borderId="0" xfId="0" applyFont="1" applyFill="1" applyAlignment="1"/>
    <xf numFmtId="0" fontId="28" fillId="5" borderId="0" xfId="0" applyFont="1" applyFill="1" applyAlignment="1"/>
    <xf numFmtId="0" fontId="29" fillId="5" borderId="0" xfId="0" applyFont="1" applyFill="1" applyAlignment="1"/>
    <xf numFmtId="0" fontId="22" fillId="5" borderId="0" xfId="0" applyFont="1" applyFill="1" applyAlignment="1"/>
    <xf numFmtId="0" fontId="22" fillId="0" borderId="0" xfId="0" applyFont="1" applyAlignment="1">
      <alignment wrapText="1"/>
    </xf>
    <xf numFmtId="0" fontId="30" fillId="0" borderId="0" xfId="0" applyFont="1" applyAlignment="1"/>
    <xf numFmtId="0" fontId="12" fillId="0" borderId="0" xfId="0" applyFont="1" applyAlignment="1">
      <alignment wrapText="1"/>
    </xf>
    <xf numFmtId="0" fontId="31" fillId="0" borderId="0" xfId="0" applyFont="1" applyAlignment="1">
      <alignment wrapText="1"/>
    </xf>
    <xf numFmtId="0" fontId="32" fillId="5" borderId="0" xfId="0" applyFont="1" applyFill="1" applyAlignment="1"/>
    <xf numFmtId="0" fontId="33" fillId="0" borderId="0" xfId="0" applyFont="1" applyAlignment="1"/>
    <xf numFmtId="0" fontId="34" fillId="0" borderId="0" xfId="0" applyFont="1" applyAlignment="1"/>
    <xf numFmtId="0" fontId="35" fillId="0" borderId="0" xfId="0" applyFont="1" applyAlignment="1"/>
    <xf numFmtId="0" fontId="36" fillId="5" borderId="0" xfId="0" applyFont="1" applyFill="1" applyAlignment="1"/>
    <xf numFmtId="0" fontId="37" fillId="5" borderId="0" xfId="0" applyFont="1" applyFill="1" applyAlignment="1"/>
    <xf numFmtId="0" fontId="38" fillId="0" borderId="0" xfId="0" applyFont="1" applyAlignment="1"/>
    <xf numFmtId="0" fontId="39" fillId="0" borderId="0" xfId="0" applyFont="1" applyAlignment="1"/>
    <xf numFmtId="0" fontId="21" fillId="5" borderId="0" xfId="0" applyFont="1" applyFill="1" applyAlignment="1"/>
    <xf numFmtId="0" fontId="40" fillId="0" borderId="0" xfId="0" applyFont="1" applyAlignment="1"/>
    <xf numFmtId="0" fontId="25" fillId="0" borderId="0" xfId="0" applyFont="1" applyAlignment="1"/>
    <xf numFmtId="0" fontId="41" fillId="5" borderId="0" xfId="0" applyFont="1" applyFill="1" applyAlignment="1"/>
    <xf numFmtId="0" fontId="42" fillId="0" borderId="0" xfId="0" applyFont="1" applyAlignment="1"/>
    <xf numFmtId="0" fontId="22" fillId="5" borderId="0" xfId="0" applyFont="1" applyFill="1" applyAlignment="1"/>
    <xf numFmtId="0" fontId="43" fillId="5" borderId="0" xfId="0" applyFont="1" applyFill="1" applyAlignment="1"/>
    <xf numFmtId="0" fontId="41" fillId="5" borderId="0" xfId="0" applyFont="1" applyFill="1" applyAlignment="1"/>
    <xf numFmtId="0" fontId="22" fillId="0" borderId="0" xfId="0" applyFont="1" applyAlignment="1"/>
    <xf numFmtId="0" fontId="44" fillId="5" borderId="0" xfId="0" applyFont="1" applyFill="1" applyAlignment="1"/>
    <xf numFmtId="0" fontId="45" fillId="5" borderId="0" xfId="0" applyFont="1" applyFill="1" applyAlignment="1"/>
    <xf numFmtId="0" fontId="46" fillId="5" borderId="0" xfId="0" applyFont="1" applyFill="1" applyAlignment="1"/>
    <xf numFmtId="0" fontId="47" fillId="0" borderId="0" xfId="0" applyFont="1"/>
    <xf numFmtId="0" fontId="22" fillId="0" borderId="0" xfId="0" applyFont="1" applyAlignment="1"/>
    <xf numFmtId="0" fontId="12" fillId="0" borderId="0" xfId="0" applyFont="1" applyAlignment="1">
      <alignment wrapText="1"/>
    </xf>
    <xf numFmtId="0" fontId="48" fillId="6" borderId="0" xfId="0" applyFont="1" applyFill="1" applyAlignment="1"/>
    <xf numFmtId="0" fontId="10" fillId="0" borderId="0" xfId="0" applyFont="1" applyAlignment="1">
      <alignment wrapText="1"/>
    </xf>
    <xf numFmtId="0" fontId="49" fillId="0" borderId="0" xfId="0" applyFont="1" applyAlignment="1">
      <alignment wrapText="1"/>
    </xf>
    <xf numFmtId="0" fontId="21" fillId="5" borderId="0" xfId="0" applyFont="1" applyFill="1" applyAlignment="1">
      <alignment horizontal="left"/>
    </xf>
    <xf numFmtId="0" fontId="50" fillId="0" borderId="0" xfId="0" applyFont="1" applyAlignment="1"/>
    <xf numFmtId="0" fontId="51" fillId="0" borderId="0" xfId="0" applyFont="1" applyAlignment="1"/>
    <xf numFmtId="0" fontId="52" fillId="5" borderId="0" xfId="0" applyFont="1" applyFill="1" applyAlignment="1">
      <alignment wrapText="1"/>
    </xf>
    <xf numFmtId="0" fontId="53" fillId="0" borderId="0" xfId="0" applyFont="1" applyAlignment="1">
      <alignment wrapText="1"/>
    </xf>
    <xf numFmtId="0" fontId="41" fillId="5" borderId="0" xfId="0" applyFont="1" applyFill="1" applyAlignment="1">
      <alignment wrapText="1"/>
    </xf>
    <xf numFmtId="0" fontId="54" fillId="5" borderId="0" xfId="0" applyFont="1" applyFill="1" applyAlignment="1"/>
    <xf numFmtId="0" fontId="46" fillId="0" borderId="0" xfId="0" applyFont="1" applyAlignment="1">
      <alignment wrapText="1"/>
    </xf>
    <xf numFmtId="0" fontId="55" fillId="7" borderId="0" xfId="0" applyFont="1" applyFill="1" applyAlignment="1"/>
    <xf numFmtId="0" fontId="12" fillId="0" borderId="0" xfId="0" applyFont="1" applyAlignment="1"/>
    <xf numFmtId="0" fontId="56" fillId="0" borderId="0" xfId="0" applyFont="1" applyAlignment="1">
      <alignment wrapText="1"/>
    </xf>
    <xf numFmtId="0" fontId="57" fillId="0" borderId="0" xfId="0" applyFont="1" applyAlignment="1"/>
    <xf numFmtId="0" fontId="58" fillId="0" borderId="0" xfId="0" applyFont="1" applyAlignment="1"/>
    <xf numFmtId="0" fontId="27" fillId="0" borderId="0" xfId="0" applyFont="1" applyAlignment="1">
      <alignment wrapText="1"/>
    </xf>
    <xf numFmtId="0" fontId="59" fillId="5" borderId="0" xfId="0" applyFont="1" applyFill="1" applyAlignment="1"/>
    <xf numFmtId="0" fontId="60" fillId="0" borderId="0" xfId="0" applyFont="1" applyAlignment="1"/>
    <xf numFmtId="0" fontId="0" fillId="0" borderId="0" xfId="0" applyFont="1" applyAlignment="1"/>
    <xf numFmtId="0" fontId="61" fillId="5" borderId="0" xfId="0" applyFont="1" applyFill="1" applyAlignment="1"/>
    <xf numFmtId="0" fontId="10" fillId="0" borderId="0" xfId="0" applyFont="1" applyAlignment="1"/>
    <xf numFmtId="0" fontId="62" fillId="5" borderId="0" xfId="0" applyFont="1" applyFill="1" applyAlignment="1"/>
    <xf numFmtId="0" fontId="22" fillId="0" borderId="0" xfId="0" applyFont="1" applyAlignment="1"/>
    <xf numFmtId="0" fontId="47" fillId="0" borderId="0" xfId="0" applyFont="1" applyAlignment="1"/>
    <xf numFmtId="0" fontId="63" fillId="0" borderId="0" xfId="0" applyFont="1" applyAlignment="1"/>
    <xf numFmtId="0" fontId="64" fillId="5" borderId="0" xfId="0" applyFont="1" applyFill="1"/>
    <xf numFmtId="0" fontId="22" fillId="5" borderId="0" xfId="0" applyFont="1" applyFill="1" applyAlignment="1"/>
    <xf numFmtId="0" fontId="22" fillId="5" borderId="0" xfId="0" applyFont="1" applyFill="1"/>
    <xf numFmtId="0" fontId="65" fillId="5" borderId="0" xfId="0" applyFont="1" applyFill="1" applyAlignment="1"/>
    <xf numFmtId="0" fontId="64" fillId="0" borderId="0" xfId="0" applyFont="1"/>
    <xf numFmtId="0" fontId="22" fillId="0" borderId="0" xfId="0" applyFont="1" applyAlignment="1"/>
    <xf numFmtId="0" fontId="22" fillId="0" borderId="0" xfId="0" applyFont="1"/>
    <xf numFmtId="0" fontId="66" fillId="0" borderId="0" xfId="0" applyFont="1" applyAlignment="1"/>
    <xf numFmtId="0" fontId="26" fillId="0" borderId="0" xfId="0" applyFont="1" applyAlignment="1"/>
    <xf numFmtId="0" fontId="30" fillId="5" borderId="0" xfId="0" applyFont="1" applyFill="1" applyAlignment="1"/>
    <xf numFmtId="0" fontId="67" fillId="0" borderId="0" xfId="0" applyFont="1" applyAlignment="1"/>
    <xf numFmtId="0" fontId="68" fillId="4" borderId="0" xfId="0" applyFont="1" applyFill="1" applyAlignment="1"/>
    <xf numFmtId="0" fontId="69" fillId="0" borderId="0" xfId="0" applyFont="1" applyAlignment="1"/>
    <xf numFmtId="0" fontId="21" fillId="0" borderId="0" xfId="0" applyFont="1" applyAlignment="1"/>
    <xf numFmtId="0" fontId="3" fillId="0" borderId="0" xfId="0" applyFont="1"/>
    <xf numFmtId="0" fontId="70" fillId="0" borderId="0" xfId="0" applyFont="1" applyAlignment="1"/>
    <xf numFmtId="0" fontId="6" fillId="0" borderId="0" xfId="0" applyFont="1" applyAlignment="1"/>
    <xf numFmtId="0" fontId="71" fillId="5" borderId="0" xfId="0" applyFont="1" applyFill="1" applyAlignment="1"/>
    <xf numFmtId="0" fontId="6" fillId="0" borderId="0" xfId="0" applyFont="1" applyAlignment="1"/>
    <xf numFmtId="0" fontId="0" fillId="0" borderId="0" xfId="0" applyFont="1" applyAlignment="1"/>
    <xf numFmtId="0" fontId="16" fillId="0" borderId="0" xfId="0" applyFont="1" applyAlignment="1"/>
    <xf numFmtId="0" fontId="16" fillId="0" borderId="0" xfId="0" applyFont="1" applyAlignment="1"/>
    <xf numFmtId="0" fontId="0" fillId="0" borderId="0" xfId="0" applyFont="1" applyAlignment="1"/>
    <xf numFmtId="0" fontId="16" fillId="0" borderId="0" xfId="0" applyFont="1" applyAlignment="1"/>
    <xf numFmtId="0" fontId="6" fillId="0" borderId="0" xfId="0" applyFont="1" applyAlignment="1"/>
    <xf numFmtId="0" fontId="16" fillId="0" borderId="0" xfId="0" applyFont="1" applyAlignment="1"/>
    <xf numFmtId="0" fontId="0" fillId="0" borderId="0" xfId="0" applyFont="1" applyAlignment="1"/>
    <xf numFmtId="0" fontId="0" fillId="0" borderId="0" xfId="0" applyFont="1" applyAlignment="1"/>
    <xf numFmtId="0" fontId="72" fillId="0" borderId="0" xfId="0" applyFont="1" applyAlignment="1"/>
    <xf numFmtId="0" fontId="7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posgrado@udem.edu.mx" TargetMode="External"/><Relationship Id="rId13" Type="http://schemas.openxmlformats.org/officeDocument/2006/relationships/hyperlink" Target="mailto:" TargetMode="External"/><Relationship Id="rId18" Type="http://schemas.openxmlformats.org/officeDocument/2006/relationships/hyperlink" Target="mailto:jpatane@intramed.net.ar" TargetMode="External"/><Relationship Id="rId3" Type="http://schemas.openxmlformats.org/officeDocument/2006/relationships/hyperlink" Target="https://ipourlife.org/medicalresidency/" TargetMode="External"/><Relationship Id="rId21" Type="http://schemas.openxmlformats.org/officeDocument/2006/relationships/hyperlink" Target="mailto:tulalbagonzalez@yahoo.com" TargetMode="External"/><Relationship Id="rId7" Type="http://schemas.openxmlformats.org/officeDocument/2006/relationships/hyperlink" Target="mailto:Admin@cmsa.co.za" TargetMode="External"/><Relationship Id="rId12" Type="http://schemas.openxmlformats.org/officeDocument/2006/relationships/hyperlink" Target="https://md.rcm.upr.edu/surgery/plastic-surgery/normacruz001@gmail.com" TargetMode="External"/><Relationship Id="rId17" Type="http://schemas.openxmlformats.org/officeDocument/2006/relationships/hyperlink" Target="mailto:cirplastica@hospitaldeclinicas.uba.ar" TargetMode="External"/><Relationship Id="rId2" Type="http://schemas.openxmlformats.org/officeDocument/2006/relationships/hyperlink" Target="http://www.camsmile.org.uk/CamSmile%20Training%20Ethiopian%27s%20SurgeonsWEBdoc.pdf" TargetMode="External"/><Relationship Id="rId16" Type="http://schemas.openxmlformats.org/officeDocument/2006/relationships/hyperlink" Target="mailto:info@drvassaro.com.ar" TargetMode="External"/><Relationship Id="rId20" Type="http://schemas.openxmlformats.org/officeDocument/2006/relationships/hyperlink" Target="mailto:yhidalgo@med.uchile.cl" TargetMode="External"/><Relationship Id="rId1" Type="http://schemas.openxmlformats.org/officeDocument/2006/relationships/hyperlink" Target="https://operationsmile.org/program/ethiopia-surgical-training-rotation-1" TargetMode="External"/><Relationship Id="rId6" Type="http://schemas.openxmlformats.org/officeDocument/2006/relationships/hyperlink" Target="http://www.cbchealthservices.org/" TargetMode="External"/><Relationship Id="rId11" Type="http://schemas.openxmlformats.org/officeDocument/2006/relationships/hyperlink" Target="mailto:rexxiev@hotmail.com" TargetMode="External"/><Relationship Id="rId5" Type="http://schemas.openxmlformats.org/officeDocument/2006/relationships/hyperlink" Target="http://www.who.int/surgery/globalinitiative/burundi-report.pdf?ua=1" TargetMode="External"/><Relationship Id="rId15" Type="http://schemas.openxmlformats.org/officeDocument/2006/relationships/hyperlink" Target="mailto:quemados_direccion@buenosaires.gov.ar" TargetMode="External"/><Relationship Id="rId10" Type="http://schemas.openxmlformats.org/officeDocument/2006/relationships/hyperlink" Target="http://www.unachi.ac.pa/facultad_medicina" TargetMode="External"/><Relationship Id="rId19" Type="http://schemas.openxmlformats.org/officeDocument/2006/relationships/hyperlink" Target="https://mail.umassmemorial.org/owa/redir.aspx?C=CAWdXUjxjXMyxLmlKwqkjxzXWcZeudtGCzxjBOrAyCrY5-yxf3vUCA..&amp;URL=mailto%3aBernardonb%40uol.com.br" TargetMode="External"/><Relationship Id="rId4" Type="http://schemas.openxmlformats.org/officeDocument/2006/relationships/hyperlink" Target="http://www.moh.gov.et/web/guest/millennium-development-goalsmillennium-development-goals" TargetMode="External"/><Relationship Id="rId9" Type="http://schemas.openxmlformats.org/officeDocument/2006/relationships/hyperlink" Target="http://www.surgery.wisc.edu/education-training/residencies/plastic-surgery-residency/international-training-program/" TargetMode="External"/><Relationship Id="rId14" Type="http://schemas.openxmlformats.org/officeDocument/2006/relationships/hyperlink" Target="mailto:info@ramosmejia.com" TargetMode="External"/><Relationship Id="rId22" Type="http://schemas.openxmlformats.org/officeDocument/2006/relationships/hyperlink" Target="https://mail.umassmemorial.org/owa/redir.aspx?C=TkmErBnT-1exrMDYgbgxyQgKlCon03SpAakdcpvYg7_Y5-yxf3vUCA..&amp;URL=mailto%3achristine.radtke%40meduniwien.ac.a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Z1082"/>
  <sheetViews>
    <sheetView tabSelected="1" workbookViewId="0">
      <pane ySplit="1" topLeftCell="A2" activePane="bottomLeft" state="frozen"/>
      <selection pane="bottomLeft"/>
    </sheetView>
  </sheetViews>
  <sheetFormatPr defaultColWidth="15.140625" defaultRowHeight="15" customHeight="1"/>
  <cols>
    <col min="1" max="1" width="17.28515625" customWidth="1"/>
    <col min="2" max="2" width="10.42578125" customWidth="1"/>
    <col min="3" max="3" width="7.5703125" customWidth="1"/>
    <col min="4" max="4" width="43.42578125" customWidth="1"/>
    <col min="5" max="5" width="20" customWidth="1"/>
    <col min="6" max="7" width="44.42578125" customWidth="1"/>
    <col min="8" max="8" width="36.85546875" customWidth="1"/>
    <col min="9" max="9" width="35.28515625" customWidth="1"/>
    <col min="10" max="10" width="26.5703125" customWidth="1"/>
    <col min="11" max="26" width="7.5703125" customWidth="1"/>
  </cols>
  <sheetData>
    <row r="1" spans="1:26" ht="13.5" customHeight="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3.5" customHeight="1">
      <c r="A2" s="2" t="s">
        <v>9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3.5" customHeight="1">
      <c r="A3" s="3"/>
      <c r="B3" s="3" t="s">
        <v>10</v>
      </c>
      <c r="C3" s="3"/>
      <c r="D3" s="3" t="s">
        <v>11</v>
      </c>
      <c r="E3" s="3"/>
      <c r="F3" s="4" t="s">
        <v>12</v>
      </c>
      <c r="G3" s="5"/>
      <c r="H3" s="5"/>
      <c r="I3" s="3" t="s">
        <v>13</v>
      </c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13.5" customHeight="1">
      <c r="A4" s="1"/>
      <c r="B4" s="1" t="s">
        <v>14</v>
      </c>
      <c r="C4" s="1" t="s">
        <v>15</v>
      </c>
      <c r="D4" s="1" t="s">
        <v>16</v>
      </c>
      <c r="E4" s="1" t="s">
        <v>17</v>
      </c>
      <c r="F4" s="1"/>
      <c r="G4" s="1" t="s">
        <v>18</v>
      </c>
      <c r="H4" s="7" t="s">
        <v>19</v>
      </c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3.5" customHeight="1">
      <c r="A5" s="1"/>
      <c r="B5" s="1" t="s">
        <v>14</v>
      </c>
      <c r="C5" s="1" t="s">
        <v>20</v>
      </c>
      <c r="D5" s="1" t="s">
        <v>21</v>
      </c>
      <c r="E5" s="1" t="s">
        <v>22</v>
      </c>
      <c r="F5" s="1"/>
      <c r="G5" s="8" t="s">
        <v>23</v>
      </c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3.5" customHeight="1">
      <c r="A6" s="9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3.5" customHeight="1">
      <c r="A7" s="1"/>
      <c r="B7" s="1" t="s">
        <v>24</v>
      </c>
      <c r="C7" s="1" t="s">
        <v>25</v>
      </c>
      <c r="D7" s="1" t="s">
        <v>26</v>
      </c>
      <c r="E7" s="1"/>
      <c r="F7" s="1"/>
      <c r="G7" s="10" t="s">
        <v>27</v>
      </c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7.75" customHeight="1">
      <c r="A8" s="1"/>
      <c r="B8" s="1" t="s">
        <v>28</v>
      </c>
      <c r="C8" s="1"/>
      <c r="D8" s="11" t="s">
        <v>29</v>
      </c>
      <c r="E8" s="1" t="s">
        <v>30</v>
      </c>
      <c r="F8" s="1"/>
      <c r="G8" s="1"/>
      <c r="H8" s="12" t="str">
        <f>HYPERLINK("https://mail.umassmemorial.org/owa/redir.aspx?C=NBZyJ6kEJdWQf4jw-yDztjqNTcyehqYffbcQRNi0sb_eMDqExuHTCA..&amp;URL=mailto%3Aandrewhodges3001%40gmail.com","andrewhodges3001@gmail.com")</f>
        <v>andrewhodges3001@gmail.com</v>
      </c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4.25" customHeight="1">
      <c r="A9" s="1"/>
      <c r="B9" s="1" t="s">
        <v>28</v>
      </c>
      <c r="C9" s="1"/>
      <c r="D9" s="11" t="s">
        <v>31</v>
      </c>
      <c r="E9" s="1" t="s">
        <v>32</v>
      </c>
      <c r="F9" s="1"/>
      <c r="G9" s="1"/>
      <c r="H9" s="11" t="s">
        <v>33</v>
      </c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4.25" customHeight="1">
      <c r="A10" s="1"/>
      <c r="B10" s="1" t="s">
        <v>34</v>
      </c>
      <c r="C10" s="1" t="s">
        <v>35</v>
      </c>
      <c r="D10" s="11" t="s">
        <v>36</v>
      </c>
      <c r="E10" s="11" t="s">
        <v>37</v>
      </c>
      <c r="F10" s="11"/>
      <c r="G10" s="1"/>
      <c r="H10" s="12" t="str">
        <f>HYPERLINK("https://mail.umassmemorial.org/owa/redir.aspx?C=FR01AwD5Dk4kw1OmMXv4rF2JhSGp9HqVvxA6SR1syu3eMDqExuHTCA..&amp;URL=mailto%3Ajoseph.wanjeri%40uonbi.ac.ke","joseph.wanjeri@uonbi.ac.ke")</f>
        <v>joseph.wanjeri@uonbi.ac.ke</v>
      </c>
      <c r="I10" s="1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4.25" customHeight="1">
      <c r="A11" s="1"/>
      <c r="B11" s="1" t="s">
        <v>58</v>
      </c>
      <c r="C11" s="1" t="s">
        <v>59</v>
      </c>
      <c r="D11" s="11" t="s">
        <v>60</v>
      </c>
      <c r="E11" s="11" t="s">
        <v>61</v>
      </c>
      <c r="F11" s="11"/>
      <c r="G11" s="1"/>
      <c r="H11" s="11" t="s">
        <v>62</v>
      </c>
      <c r="I11" s="1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41.25" customHeight="1">
      <c r="A12" s="1"/>
      <c r="B12" s="1" t="s">
        <v>58</v>
      </c>
      <c r="C12" s="1"/>
      <c r="D12" s="11" t="s">
        <v>65</v>
      </c>
      <c r="E12" s="11"/>
      <c r="F12" s="11" t="s">
        <v>67</v>
      </c>
      <c r="G12" s="1"/>
      <c r="H12" s="11"/>
      <c r="I12" s="11" t="s">
        <v>68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3.5" customHeight="1">
      <c r="A13" s="1" t="s">
        <v>70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" customHeight="1">
      <c r="A14" s="1"/>
      <c r="B14" s="1" t="s">
        <v>75</v>
      </c>
      <c r="C14" s="17" t="s">
        <v>76</v>
      </c>
      <c r="D14" s="17" t="s">
        <v>88</v>
      </c>
      <c r="E14" s="17" t="s">
        <v>90</v>
      </c>
      <c r="F14" s="1"/>
      <c r="G14" s="1"/>
      <c r="H14" s="18" t="str">
        <f>HYPERLINK("mailto:mntarar@gmail.com","mntarar@gmail.com")</f>
        <v>mntarar@gmail.com</v>
      </c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" customHeight="1">
      <c r="A15" s="1"/>
      <c r="B15" s="1" t="s">
        <v>75</v>
      </c>
      <c r="C15" s="17" t="s">
        <v>76</v>
      </c>
      <c r="D15" s="17" t="s">
        <v>128</v>
      </c>
      <c r="E15" s="17" t="s">
        <v>130</v>
      </c>
      <c r="F15" s="1"/>
      <c r="G15" s="1"/>
      <c r="H15" s="18" t="str">
        <f>HYPERLINK("mailto:mmbashir1@gmail.com","mmbashir1@gmail.com")</f>
        <v>mmbashir1@gmail.com</v>
      </c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" customHeight="1">
      <c r="A16" s="1"/>
      <c r="B16" s="1" t="s">
        <v>75</v>
      </c>
      <c r="C16" s="17" t="s">
        <v>76</v>
      </c>
      <c r="D16" s="17" t="s">
        <v>143</v>
      </c>
      <c r="E16" s="17" t="s">
        <v>145</v>
      </c>
      <c r="F16" s="1"/>
      <c r="G16" s="1"/>
      <c r="H16" s="18" t="str">
        <f>HYPERLINK("mailto:drfaridahmadkhan@yahoo.co.uk","drfaridahmadkhan@yahoo.co.uk")</f>
        <v>drfaridahmadkhan@yahoo.co.uk</v>
      </c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" customHeight="1">
      <c r="A17" s="1"/>
      <c r="B17" s="1" t="s">
        <v>75</v>
      </c>
      <c r="C17" s="17" t="s">
        <v>76</v>
      </c>
      <c r="D17" s="17" t="s">
        <v>150</v>
      </c>
      <c r="E17" s="17" t="s">
        <v>151</v>
      </c>
      <c r="F17" s="1"/>
      <c r="G17" s="1"/>
      <c r="H17" s="18" t="str">
        <f>HYPERLINK("mailto:gqfayyaz@hotmail.com","gqfayyaz@hotmail.com")</f>
        <v>gqfayyaz@hotmail.com</v>
      </c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" customHeight="1">
      <c r="A18" s="1"/>
      <c r="B18" s="1" t="s">
        <v>75</v>
      </c>
      <c r="C18" s="17" t="s">
        <v>158</v>
      </c>
      <c r="D18" s="17" t="s">
        <v>160</v>
      </c>
      <c r="E18" s="17" t="s">
        <v>161</v>
      </c>
      <c r="F18" s="1"/>
      <c r="G18" s="1"/>
      <c r="H18" s="18" t="str">
        <f>HYPERLINK("mailto:ltcolmamoon@yahoo.com","ltcolmamoon@yahoo.com")</f>
        <v>ltcolmamoon@yahoo.com</v>
      </c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" customHeight="1">
      <c r="A19" s="1"/>
      <c r="B19" s="1" t="s">
        <v>75</v>
      </c>
      <c r="C19" s="17" t="s">
        <v>158</v>
      </c>
      <c r="D19" s="17" t="s">
        <v>176</v>
      </c>
      <c r="E19" s="17" t="s">
        <v>178</v>
      </c>
      <c r="F19" s="1"/>
      <c r="G19" s="1"/>
      <c r="H19" s="18" t="str">
        <f>HYPERLINK("mailto:hameedudin@yahoo.com","hameedudin@yahoo.com")</f>
        <v>hameedudin@yahoo.com</v>
      </c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" customHeight="1">
      <c r="A20" s="1"/>
      <c r="B20" s="1" t="s">
        <v>75</v>
      </c>
      <c r="C20" s="17" t="s">
        <v>158</v>
      </c>
      <c r="D20" s="17" t="s">
        <v>181</v>
      </c>
      <c r="E20" s="17" t="s">
        <v>182</v>
      </c>
      <c r="F20" s="1"/>
      <c r="G20" s="1"/>
      <c r="H20" s="18" t="str">
        <f>HYPERLINK("mailto:husnainkhan113@yahoo.com","husnainkhan113@yahoo.com")</f>
        <v>husnainkhan113@yahoo.com</v>
      </c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" customHeight="1">
      <c r="A21" s="1"/>
      <c r="B21" s="1" t="s">
        <v>75</v>
      </c>
      <c r="C21" s="17" t="s">
        <v>158</v>
      </c>
      <c r="D21" s="17" t="s">
        <v>183</v>
      </c>
      <c r="E21" s="17" t="s">
        <v>184</v>
      </c>
      <c r="F21" s="1"/>
      <c r="G21" s="1"/>
      <c r="H21" s="18" t="str">
        <f>HYPERLINK("mailto:shahidhameed661@hotmail.com","shahidhameed661@hotmail.com")</f>
        <v>shahidhameed661@hotmail.com</v>
      </c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" customHeight="1">
      <c r="A22" s="1"/>
      <c r="B22" s="1" t="s">
        <v>75</v>
      </c>
      <c r="C22" s="17" t="s">
        <v>185</v>
      </c>
      <c r="D22" s="17" t="s">
        <v>186</v>
      </c>
      <c r="E22" s="17" t="s">
        <v>187</v>
      </c>
      <c r="F22" s="1"/>
      <c r="G22" s="1"/>
      <c r="H22" s="18" t="str">
        <f>HYPERLINK("mailto:sacheema2002@yahoo.com","sacheema2002@yahoo.com")</f>
        <v>sacheema2002@yahoo.com</v>
      </c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" customHeight="1">
      <c r="A23" s="1"/>
      <c r="B23" s="1" t="s">
        <v>75</v>
      </c>
      <c r="C23" s="17" t="s">
        <v>188</v>
      </c>
      <c r="D23" s="17" t="s">
        <v>189</v>
      </c>
      <c r="E23" s="19" t="s">
        <v>190</v>
      </c>
      <c r="F23" s="1"/>
      <c r="G23" s="1"/>
      <c r="H23" s="18" t="str">
        <f>HYPERLINK("mailto:naheedahmed1@yahoo.com","naheedahmed1@yahoo.com")</f>
        <v>naheedahmed1@yahoo.com</v>
      </c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" customHeight="1">
      <c r="A24" s="1"/>
      <c r="B24" s="1" t="s">
        <v>75</v>
      </c>
      <c r="C24" s="17" t="s">
        <v>191</v>
      </c>
      <c r="D24" s="17" t="s">
        <v>192</v>
      </c>
      <c r="E24" s="17" t="s">
        <v>193</v>
      </c>
      <c r="F24" s="1"/>
      <c r="G24" s="1"/>
      <c r="H24" s="18" t="str">
        <f>HYPERLINK("mailto:mughese@yahoo.com","mughese@yahoo.com")</f>
        <v>mughese@yahoo.com</v>
      </c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" customHeight="1">
      <c r="A25" s="1"/>
      <c r="B25" s="1" t="s">
        <v>75</v>
      </c>
      <c r="C25" s="17" t="s">
        <v>194</v>
      </c>
      <c r="D25" s="17" t="s">
        <v>195</v>
      </c>
      <c r="E25" s="17" t="s">
        <v>196</v>
      </c>
      <c r="F25" s="1"/>
      <c r="G25" s="1"/>
      <c r="H25" s="20" t="str">
        <f>HYPERLINK("mailto:drfaisalakhlaq@yahoo.com","drfaisalakhlaq@yahoo.com")</f>
        <v>drfaisalakhlaq@yahoo.com</v>
      </c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" customHeight="1">
      <c r="A26" s="1"/>
      <c r="B26" s="1" t="s">
        <v>75</v>
      </c>
      <c r="C26" s="17" t="s">
        <v>194</v>
      </c>
      <c r="D26" s="17" t="s">
        <v>197</v>
      </c>
      <c r="E26" s="17" t="s">
        <v>198</v>
      </c>
      <c r="F26" s="1"/>
      <c r="G26" s="1"/>
      <c r="H26" s="20" t="str">
        <f>HYPERLINK("mailto:drnasirzamankhan@yahoo.com","drnasirzamankhan@yahoo.com")</f>
        <v>drnasirzamankhan@yahoo.com</v>
      </c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" customHeight="1">
      <c r="A27" s="1"/>
      <c r="B27" s="1" t="s">
        <v>75</v>
      </c>
      <c r="C27" s="17" t="s">
        <v>194</v>
      </c>
      <c r="D27" s="17" t="s">
        <v>199</v>
      </c>
      <c r="E27" s="17" t="s">
        <v>200</v>
      </c>
      <c r="F27" s="1"/>
      <c r="G27" s="1"/>
      <c r="H27" s="20" t="str">
        <f>HYPERLINK("mailto:fazli8@yahoo.com","fazli8@yahoo.com")</f>
        <v>fazli8@yahoo.com</v>
      </c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" customHeight="1">
      <c r="A28" s="1"/>
      <c r="B28" s="1" t="s">
        <v>75</v>
      </c>
      <c r="C28" s="17" t="s">
        <v>194</v>
      </c>
      <c r="D28" s="17" t="s">
        <v>201</v>
      </c>
      <c r="E28" s="17" t="s">
        <v>202</v>
      </c>
      <c r="F28" s="1"/>
      <c r="G28" s="1"/>
      <c r="H28" s="20" t="str">
        <f>HYPERLINK("mailto:drmoizsadiq@hotmail.com","drmoizsadiq@hotmail.com")</f>
        <v>drmoizsadiq@hotmail.com</v>
      </c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" customHeight="1">
      <c r="A29" s="1"/>
      <c r="B29" s="1" t="s">
        <v>75</v>
      </c>
      <c r="C29" s="17" t="s">
        <v>203</v>
      </c>
      <c r="D29" s="17" t="s">
        <v>204</v>
      </c>
      <c r="E29" s="17" t="s">
        <v>205</v>
      </c>
      <c r="F29" s="1"/>
      <c r="G29" s="1"/>
      <c r="H29" s="20" t="str">
        <f>HYPERLINK("mailto:mkmugria@gmail.com","mkmugria@gmail.com")</f>
        <v>mkmugria@gmail.com</v>
      </c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" customHeight="1">
      <c r="A30" s="1"/>
      <c r="B30" s="1" t="s">
        <v>75</v>
      </c>
      <c r="C30" s="17" t="s">
        <v>206</v>
      </c>
      <c r="D30" s="17" t="s">
        <v>207</v>
      </c>
      <c r="E30" s="17" t="s">
        <v>208</v>
      </c>
      <c r="F30" s="1"/>
      <c r="G30" s="1"/>
      <c r="H30" s="20" t="str">
        <f>HYPERLINK("mailto:tahirpsu@gmail.com","tahirpsu@gmail.com")</f>
        <v>tahirpsu@gmail.com</v>
      </c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3.5" customHeight="1">
      <c r="A31" s="1"/>
      <c r="B31" s="14" t="s">
        <v>209</v>
      </c>
      <c r="C31" s="14" t="s">
        <v>210</v>
      </c>
      <c r="D31" s="14" t="s">
        <v>211</v>
      </c>
      <c r="E31" s="1"/>
      <c r="F31" s="1"/>
      <c r="G31" s="14" t="s">
        <v>212</v>
      </c>
      <c r="H31" s="14" t="s">
        <v>213</v>
      </c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3.5" customHeight="1">
      <c r="A32" s="1"/>
      <c r="B32" s="14" t="s">
        <v>209</v>
      </c>
      <c r="C32" s="14" t="s">
        <v>210</v>
      </c>
      <c r="D32" s="14" t="s">
        <v>214</v>
      </c>
      <c r="E32" s="1"/>
      <c r="F32" s="1"/>
      <c r="G32" s="14" t="s">
        <v>215</v>
      </c>
      <c r="H32" s="14" t="s">
        <v>216</v>
      </c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3.5" customHeight="1">
      <c r="A33" s="1"/>
      <c r="B33" s="14" t="s">
        <v>209</v>
      </c>
      <c r="C33" s="14" t="s">
        <v>210</v>
      </c>
      <c r="D33" s="14" t="s">
        <v>217</v>
      </c>
      <c r="E33" s="1"/>
      <c r="F33" s="1"/>
      <c r="G33" s="14" t="s">
        <v>218</v>
      </c>
      <c r="H33" s="14" t="s">
        <v>219</v>
      </c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3.5" customHeight="1">
      <c r="A34" s="1"/>
      <c r="B34" s="14" t="s">
        <v>209</v>
      </c>
      <c r="C34" s="14" t="s">
        <v>220</v>
      </c>
      <c r="D34" s="14" t="s">
        <v>221</v>
      </c>
      <c r="E34" s="1"/>
      <c r="F34" s="1"/>
      <c r="G34" s="14" t="s">
        <v>222</v>
      </c>
      <c r="H34" s="14" t="s">
        <v>223</v>
      </c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3.5" customHeight="1">
      <c r="A35" s="1"/>
      <c r="B35" s="14" t="s">
        <v>209</v>
      </c>
      <c r="C35" s="14" t="s">
        <v>220</v>
      </c>
      <c r="D35" s="14" t="s">
        <v>224</v>
      </c>
      <c r="E35" s="1"/>
      <c r="F35" s="1"/>
      <c r="G35" s="14" t="s">
        <v>222</v>
      </c>
      <c r="H35" s="14" t="s">
        <v>223</v>
      </c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3.5" customHeight="1">
      <c r="A36" s="1"/>
      <c r="B36" s="14" t="s">
        <v>225</v>
      </c>
      <c r="C36" s="14" t="s">
        <v>226</v>
      </c>
      <c r="D36" s="14" t="s">
        <v>227</v>
      </c>
      <c r="E36" s="1"/>
      <c r="F36" s="21" t="s">
        <v>228</v>
      </c>
      <c r="G36" s="14" t="s">
        <v>229</v>
      </c>
      <c r="H36" s="14" t="s">
        <v>230</v>
      </c>
      <c r="I36" s="1"/>
      <c r="J36" s="21" t="s">
        <v>231</v>
      </c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3.5" customHeight="1">
      <c r="A37" s="1"/>
      <c r="B37" s="14" t="s">
        <v>225</v>
      </c>
      <c r="C37" s="14" t="s">
        <v>232</v>
      </c>
      <c r="D37" s="14" t="s">
        <v>233</v>
      </c>
      <c r="E37" s="21" t="s">
        <v>234</v>
      </c>
      <c r="F37" s="14" t="s">
        <v>235</v>
      </c>
      <c r="G37" s="14" t="s">
        <v>236</v>
      </c>
      <c r="H37" s="1"/>
      <c r="I37" s="14" t="s">
        <v>237</v>
      </c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3.5" customHeight="1">
      <c r="A38" s="1"/>
      <c r="B38" s="14" t="s">
        <v>225</v>
      </c>
      <c r="C38" s="14" t="s">
        <v>238</v>
      </c>
      <c r="D38" s="21" t="s">
        <v>239</v>
      </c>
      <c r="E38" s="1"/>
      <c r="F38" s="1"/>
      <c r="G38" s="14" t="s">
        <v>240</v>
      </c>
      <c r="H38" s="14" t="s">
        <v>241</v>
      </c>
      <c r="I38" s="1"/>
      <c r="J38" s="14" t="s">
        <v>242</v>
      </c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3.5" customHeight="1">
      <c r="A39" s="1"/>
      <c r="B39" s="14" t="s">
        <v>225</v>
      </c>
      <c r="C39" s="14" t="s">
        <v>238</v>
      </c>
      <c r="D39" s="14" t="s">
        <v>243</v>
      </c>
      <c r="E39" s="1"/>
      <c r="F39" s="1"/>
      <c r="G39" s="14" t="s">
        <v>244</v>
      </c>
      <c r="H39" s="14" t="s">
        <v>245</v>
      </c>
      <c r="I39" s="1"/>
      <c r="J39" s="14" t="s">
        <v>246</v>
      </c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3.5" customHeight="1">
      <c r="A40" s="1"/>
      <c r="B40" s="14" t="s">
        <v>14</v>
      </c>
      <c r="C40" s="14" t="s">
        <v>20</v>
      </c>
      <c r="D40" s="14" t="s">
        <v>247</v>
      </c>
      <c r="E40" s="1"/>
      <c r="F40" s="14" t="s">
        <v>248</v>
      </c>
      <c r="G40" s="14" t="s">
        <v>249</v>
      </c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3.5" customHeight="1">
      <c r="A41" s="1"/>
      <c r="B41" s="14" t="s">
        <v>14</v>
      </c>
      <c r="C41" s="14" t="s">
        <v>20</v>
      </c>
      <c r="D41" s="14" t="s">
        <v>250</v>
      </c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3.5" customHeight="1">
      <c r="A42" s="1"/>
      <c r="B42" s="14" t="s">
        <v>14</v>
      </c>
      <c r="C42" s="14" t="s">
        <v>251</v>
      </c>
      <c r="D42" s="14" t="s">
        <v>252</v>
      </c>
      <c r="E42" s="14" t="s">
        <v>253</v>
      </c>
      <c r="F42" s="14" t="s">
        <v>254</v>
      </c>
      <c r="G42" s="14" t="s">
        <v>255</v>
      </c>
      <c r="H42" s="14" t="s">
        <v>256</v>
      </c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3.5" customHeight="1">
      <c r="A43" s="1"/>
      <c r="B43" s="14" t="s">
        <v>14</v>
      </c>
      <c r="C43" s="14" t="s">
        <v>15</v>
      </c>
      <c r="D43" s="14" t="s">
        <v>257</v>
      </c>
      <c r="E43" s="14" t="s">
        <v>258</v>
      </c>
      <c r="F43" s="14" t="s">
        <v>259</v>
      </c>
      <c r="G43" s="14" t="s">
        <v>260</v>
      </c>
      <c r="H43" s="1"/>
      <c r="I43" s="1"/>
      <c r="J43" s="1" t="s">
        <v>1025</v>
      </c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3.5" customHeight="1">
      <c r="A44" s="1"/>
      <c r="B44" s="14" t="s">
        <v>14</v>
      </c>
      <c r="C44" s="14" t="s">
        <v>261</v>
      </c>
      <c r="D44" s="14" t="s">
        <v>262</v>
      </c>
      <c r="E44" s="1"/>
      <c r="F44" s="14" t="s">
        <v>263</v>
      </c>
      <c r="G44" s="14" t="s">
        <v>264</v>
      </c>
      <c r="H44" s="14" t="s">
        <v>265</v>
      </c>
      <c r="I44" s="14" t="s">
        <v>266</v>
      </c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3.5" customHeight="1">
      <c r="A45" s="1"/>
      <c r="B45" s="14" t="s">
        <v>58</v>
      </c>
      <c r="C45" s="14" t="s">
        <v>267</v>
      </c>
      <c r="D45" s="14" t="s">
        <v>268</v>
      </c>
      <c r="E45" s="14" t="s">
        <v>269</v>
      </c>
      <c r="F45" s="14" t="s">
        <v>270</v>
      </c>
      <c r="G45" s="14" t="s">
        <v>271</v>
      </c>
      <c r="H45" s="14" t="s">
        <v>272</v>
      </c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3.5" customHeight="1">
      <c r="A46" s="1"/>
      <c r="B46" s="14" t="s">
        <v>58</v>
      </c>
      <c r="C46" s="14" t="s">
        <v>273</v>
      </c>
      <c r="D46" s="14" t="s">
        <v>274</v>
      </c>
      <c r="E46" s="1"/>
      <c r="F46" s="1"/>
      <c r="G46" s="14" t="s">
        <v>275</v>
      </c>
      <c r="H46" s="14" t="s">
        <v>276</v>
      </c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3.5" customHeight="1">
      <c r="A47" s="1"/>
      <c r="B47" s="14" t="s">
        <v>277</v>
      </c>
      <c r="C47" s="14" t="s">
        <v>278</v>
      </c>
      <c r="D47" s="14" t="s">
        <v>279</v>
      </c>
      <c r="E47" s="1"/>
      <c r="F47" s="14" t="s">
        <v>280</v>
      </c>
      <c r="G47" s="14" t="s">
        <v>281</v>
      </c>
      <c r="H47" s="14" t="s">
        <v>282</v>
      </c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3.5" customHeight="1">
      <c r="A48" s="1"/>
      <c r="B48" s="14" t="s">
        <v>277</v>
      </c>
      <c r="C48" s="1"/>
      <c r="D48" s="14" t="s">
        <v>283</v>
      </c>
      <c r="E48" s="14" t="s">
        <v>284</v>
      </c>
      <c r="F48" s="1"/>
      <c r="G48" s="1"/>
      <c r="H48" s="1"/>
      <c r="I48" s="1"/>
      <c r="J48" s="21" t="s">
        <v>285</v>
      </c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3.5" customHeight="1">
      <c r="A49" s="1"/>
      <c r="B49" s="14" t="s">
        <v>286</v>
      </c>
      <c r="C49" s="1"/>
      <c r="D49" s="14" t="s">
        <v>287</v>
      </c>
      <c r="E49" s="14" t="s">
        <v>288</v>
      </c>
      <c r="F49" s="1"/>
      <c r="G49" s="1"/>
      <c r="H49" s="1"/>
      <c r="I49" s="1"/>
      <c r="J49" s="14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3.5" customHeight="1">
      <c r="A50" s="14"/>
      <c r="B50" s="14" t="s">
        <v>289</v>
      </c>
      <c r="C50" s="14" t="s">
        <v>290</v>
      </c>
      <c r="D50" s="14" t="s">
        <v>291</v>
      </c>
      <c r="E50" s="14"/>
      <c r="F50" s="1"/>
      <c r="G50" s="14" t="s">
        <v>292</v>
      </c>
      <c r="H50" s="1"/>
      <c r="I50" s="1"/>
      <c r="J50" s="14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3.5" customHeight="1">
      <c r="A51" s="14"/>
      <c r="B51" s="14" t="s">
        <v>293</v>
      </c>
      <c r="C51" s="1"/>
      <c r="D51" s="14" t="s">
        <v>294</v>
      </c>
      <c r="E51" s="14" t="s">
        <v>295</v>
      </c>
      <c r="F51" s="1"/>
      <c r="G51" s="14"/>
      <c r="H51" s="14" t="s">
        <v>296</v>
      </c>
      <c r="I51" s="1"/>
      <c r="J51" s="14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3.5" customHeight="1">
      <c r="A52" s="14"/>
      <c r="B52" s="14" t="s">
        <v>297</v>
      </c>
      <c r="C52" s="14" t="s">
        <v>298</v>
      </c>
      <c r="D52" s="14" t="s">
        <v>299</v>
      </c>
      <c r="E52" s="14" t="s">
        <v>300</v>
      </c>
      <c r="F52" s="1"/>
      <c r="G52" s="14"/>
      <c r="H52" s="21" t="s">
        <v>301</v>
      </c>
      <c r="I52" s="1"/>
      <c r="J52" s="14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3.5" customHeight="1">
      <c r="A53" s="14"/>
      <c r="B53" s="14" t="s">
        <v>302</v>
      </c>
      <c r="C53" s="14" t="s">
        <v>303</v>
      </c>
      <c r="D53" s="14" t="s">
        <v>304</v>
      </c>
      <c r="E53" s="14"/>
      <c r="F53" s="1"/>
      <c r="G53" s="14"/>
      <c r="H53" s="1"/>
      <c r="I53" s="1"/>
      <c r="J53" s="14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>
      <c r="B54" s="15" t="s">
        <v>305</v>
      </c>
      <c r="C54" s="15" t="s">
        <v>306</v>
      </c>
      <c r="D54" s="15" t="s">
        <v>307</v>
      </c>
    </row>
    <row r="55" spans="1:26" ht="13.5" customHeight="1">
      <c r="A55" s="1"/>
      <c r="B55" s="14" t="s">
        <v>289</v>
      </c>
      <c r="C55" s="14" t="s">
        <v>308</v>
      </c>
      <c r="D55" s="14" t="s">
        <v>309</v>
      </c>
      <c r="E55" s="14"/>
      <c r="F55" s="1"/>
      <c r="G55" s="1"/>
      <c r="H55" s="1"/>
      <c r="I55" s="1"/>
      <c r="J55" s="14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3.5" customHeight="1">
      <c r="A56" s="1"/>
      <c r="B56" s="14" t="s">
        <v>10</v>
      </c>
      <c r="C56" s="14" t="s">
        <v>310</v>
      </c>
      <c r="D56" s="14" t="s">
        <v>311</v>
      </c>
      <c r="E56" s="14"/>
      <c r="F56" s="1"/>
      <c r="G56" s="1"/>
      <c r="H56" s="1"/>
      <c r="I56" s="1"/>
      <c r="J56" s="14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3.5" customHeight="1">
      <c r="A57" s="1"/>
      <c r="B57" s="14" t="s">
        <v>34</v>
      </c>
      <c r="C57" s="14" t="s">
        <v>312</v>
      </c>
      <c r="D57" s="14" t="s">
        <v>313</v>
      </c>
      <c r="E57" s="14"/>
      <c r="F57" s="1"/>
      <c r="G57" s="1"/>
      <c r="H57" s="1"/>
      <c r="I57" s="1"/>
      <c r="J57" s="14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3.5" customHeight="1">
      <c r="A58" s="1"/>
      <c r="B58" s="14" t="s">
        <v>58</v>
      </c>
      <c r="C58" s="14" t="s">
        <v>314</v>
      </c>
      <c r="D58" s="14" t="s">
        <v>315</v>
      </c>
      <c r="E58" s="14"/>
      <c r="F58" s="1"/>
      <c r="G58" s="1"/>
      <c r="H58" s="1"/>
      <c r="I58" s="1"/>
      <c r="J58" s="14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3.5" customHeight="1">
      <c r="A59" s="1"/>
      <c r="B59" s="14" t="s">
        <v>297</v>
      </c>
      <c r="C59" s="14" t="s">
        <v>316</v>
      </c>
      <c r="D59" s="14" t="s">
        <v>317</v>
      </c>
      <c r="E59" s="14"/>
      <c r="F59" s="1"/>
      <c r="G59" s="1"/>
      <c r="H59" s="1"/>
      <c r="I59" s="1"/>
      <c r="J59" s="14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3.5" customHeight="1">
      <c r="A60" s="1"/>
      <c r="B60" s="14" t="s">
        <v>225</v>
      </c>
      <c r="C60" s="14" t="s">
        <v>318</v>
      </c>
      <c r="D60" s="14" t="s">
        <v>319</v>
      </c>
      <c r="E60" s="14"/>
      <c r="F60" s="1"/>
      <c r="G60" s="1"/>
      <c r="H60" s="1"/>
      <c r="I60" s="1"/>
      <c r="J60" s="14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3.5" customHeight="1">
      <c r="A61" s="14"/>
      <c r="B61" s="14" t="s">
        <v>34</v>
      </c>
      <c r="C61" s="14" t="s">
        <v>320</v>
      </c>
      <c r="D61" s="14" t="s">
        <v>321</v>
      </c>
      <c r="E61" s="14"/>
      <c r="F61" s="1"/>
      <c r="G61" s="14"/>
      <c r="H61" s="1"/>
      <c r="I61" s="1"/>
      <c r="J61" s="14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3.5" customHeight="1">
      <c r="A62" s="14"/>
      <c r="B62" s="14" t="s">
        <v>322</v>
      </c>
      <c r="C62" s="14" t="s">
        <v>323</v>
      </c>
      <c r="D62" s="14" t="s">
        <v>324</v>
      </c>
      <c r="E62" s="14"/>
      <c r="F62" s="1"/>
      <c r="G62" s="14" t="s">
        <v>325</v>
      </c>
      <c r="H62" s="1"/>
      <c r="I62" s="1"/>
      <c r="J62" s="14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3.5" customHeight="1">
      <c r="A63" s="14"/>
      <c r="B63" s="14" t="s">
        <v>326</v>
      </c>
      <c r="C63" s="1"/>
      <c r="D63" s="14" t="s">
        <v>327</v>
      </c>
      <c r="E63" s="14" t="s">
        <v>328</v>
      </c>
      <c r="F63" s="1"/>
      <c r="G63" s="14" t="s">
        <v>329</v>
      </c>
      <c r="H63" s="14" t="s">
        <v>330</v>
      </c>
      <c r="I63" s="1"/>
      <c r="J63" s="14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3.5" customHeight="1">
      <c r="A64" s="14"/>
      <c r="B64" s="14" t="s">
        <v>331</v>
      </c>
      <c r="C64" s="1"/>
      <c r="D64" s="14" t="s">
        <v>332</v>
      </c>
      <c r="E64" s="14"/>
      <c r="F64" s="1"/>
      <c r="H64" s="14" t="s">
        <v>333</v>
      </c>
      <c r="I64" s="1"/>
      <c r="J64" s="14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3.5" customHeight="1">
      <c r="A65" s="14"/>
      <c r="B65" s="14" t="s">
        <v>10</v>
      </c>
      <c r="C65" s="14" t="s">
        <v>334</v>
      </c>
      <c r="D65" s="14" t="s">
        <v>335</v>
      </c>
      <c r="E65" s="14" t="s">
        <v>336</v>
      </c>
      <c r="F65" s="1"/>
      <c r="G65" s="14"/>
      <c r="H65" s="1"/>
      <c r="I65" s="1"/>
      <c r="J65" s="14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3.5" customHeight="1">
      <c r="A66" s="14"/>
      <c r="B66" s="14" t="s">
        <v>10</v>
      </c>
      <c r="C66" s="1"/>
      <c r="D66" s="14" t="s">
        <v>337</v>
      </c>
      <c r="E66" s="14"/>
      <c r="F66" s="1"/>
      <c r="G66" s="14"/>
      <c r="H66" s="1"/>
      <c r="I66" s="1"/>
      <c r="J66" s="14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3.5" customHeight="1">
      <c r="A67" s="14"/>
      <c r="B67" s="14" t="s">
        <v>338</v>
      </c>
      <c r="C67" s="1"/>
      <c r="D67" s="14" t="s">
        <v>339</v>
      </c>
      <c r="E67" s="14"/>
      <c r="F67" s="1"/>
      <c r="G67" s="22" t="s">
        <v>340</v>
      </c>
      <c r="H67" s="23" t="s">
        <v>341</v>
      </c>
      <c r="I67" s="1"/>
      <c r="J67" s="14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3.5" customHeight="1">
      <c r="A68" s="14"/>
      <c r="B68" s="24"/>
      <c r="C68" s="1"/>
      <c r="D68" s="14"/>
      <c r="E68" s="14"/>
      <c r="F68" s="1"/>
      <c r="G68" s="14"/>
      <c r="H68" s="1"/>
      <c r="I68" s="1"/>
      <c r="J68" s="14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3.5" customHeight="1">
      <c r="A69" s="14" t="s">
        <v>342</v>
      </c>
      <c r="B69" s="25" t="s">
        <v>343</v>
      </c>
      <c r="C69" s="1"/>
      <c r="D69" s="14"/>
      <c r="E69" s="14"/>
      <c r="F69" s="1"/>
      <c r="G69" s="14"/>
      <c r="H69" s="1"/>
      <c r="I69" s="1"/>
      <c r="J69" s="14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3.5" customHeight="1">
      <c r="A70" s="9" t="s">
        <v>344</v>
      </c>
      <c r="B70" s="1"/>
      <c r="C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3.5" customHeight="1">
      <c r="A71" s="1"/>
      <c r="B71" s="14" t="s">
        <v>345</v>
      </c>
      <c r="C71" s="14" t="s">
        <v>346</v>
      </c>
      <c r="D71" s="26" t="s">
        <v>347</v>
      </c>
      <c r="E71" s="14" t="s">
        <v>348</v>
      </c>
      <c r="F71" s="1"/>
      <c r="G71" s="1"/>
      <c r="H71" s="27" t="s">
        <v>349</v>
      </c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3.5" customHeight="1">
      <c r="B72" s="1" t="s">
        <v>350</v>
      </c>
      <c r="C72" s="1" t="s">
        <v>351</v>
      </c>
      <c r="D72" s="1" t="s">
        <v>352</v>
      </c>
      <c r="E72" s="1" t="s">
        <v>353</v>
      </c>
      <c r="F72" s="1"/>
      <c r="G72" s="10" t="s">
        <v>354</v>
      </c>
      <c r="H72" s="7" t="s">
        <v>355</v>
      </c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>
      <c r="A73" s="1"/>
      <c r="B73" s="1" t="s">
        <v>350</v>
      </c>
      <c r="C73" s="1" t="s">
        <v>356</v>
      </c>
      <c r="D73" s="1" t="s">
        <v>357</v>
      </c>
      <c r="E73" s="1" t="s">
        <v>358</v>
      </c>
      <c r="F73" s="1"/>
      <c r="G73" s="1" t="s">
        <v>359</v>
      </c>
      <c r="H73" s="28" t="str">
        <f>HYPERLINK("mailto:apirag@gmail.com","apirag@gmail.com")</f>
        <v>apirag@gmail.com</v>
      </c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>
      <c r="A74" s="1"/>
      <c r="B74" s="1" t="s">
        <v>350</v>
      </c>
      <c r="C74" s="1" t="s">
        <v>356</v>
      </c>
      <c r="D74" s="1" t="s">
        <v>360</v>
      </c>
      <c r="E74" s="1" t="s">
        <v>361</v>
      </c>
      <c r="F74" s="1"/>
      <c r="G74" s="1" t="s">
        <v>362</v>
      </c>
      <c r="H74" s="28" t="str">
        <f>HYPERLINK("mailto:cjod@hotmail.com","cjod@hotmail.com")</f>
        <v>cjod@hotmail.com</v>
      </c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>
      <c r="A75" s="1"/>
      <c r="B75" s="1" t="s">
        <v>350</v>
      </c>
      <c r="C75" s="1" t="s">
        <v>356</v>
      </c>
      <c r="D75" s="1" t="s">
        <v>363</v>
      </c>
      <c r="E75" s="1" t="s">
        <v>364</v>
      </c>
      <c r="F75" s="1"/>
      <c r="G75" s="1" t="s">
        <v>365</v>
      </c>
      <c r="H75" s="28" t="str">
        <f>HYPERLINK("mailto:aangspatt@hotmail.com","aangspatt@hotmail.com")</f>
        <v>aangspatt@hotmail.com</v>
      </c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3.5" customHeight="1">
      <c r="A76" s="1"/>
      <c r="B76" s="1" t="s">
        <v>350</v>
      </c>
      <c r="C76" s="1" t="s">
        <v>356</v>
      </c>
      <c r="D76" s="1" t="s">
        <v>366</v>
      </c>
      <c r="E76" s="29" t="s">
        <v>367</v>
      </c>
      <c r="F76" s="29"/>
      <c r="G76" s="1" t="s">
        <v>368</v>
      </c>
      <c r="H76" s="1" t="s">
        <v>369</v>
      </c>
      <c r="I76" s="29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3.5" customHeight="1">
      <c r="A77" s="1"/>
      <c r="B77" s="1" t="s">
        <v>350</v>
      </c>
      <c r="C77" s="1" t="s">
        <v>356</v>
      </c>
      <c r="D77" s="1" t="s">
        <v>370</v>
      </c>
      <c r="E77" s="29" t="s">
        <v>371</v>
      </c>
      <c r="F77" s="29"/>
      <c r="G77" s="1" t="s">
        <v>372</v>
      </c>
      <c r="H77" s="1"/>
      <c r="I77" s="29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>
      <c r="A78" s="30"/>
      <c r="B78" s="10" t="s">
        <v>350</v>
      </c>
      <c r="C78" s="10" t="s">
        <v>356</v>
      </c>
      <c r="D78" s="10" t="s">
        <v>373</v>
      </c>
      <c r="E78" s="29" t="s">
        <v>374</v>
      </c>
      <c r="F78" s="29"/>
      <c r="G78" s="29" t="s">
        <v>375</v>
      </c>
      <c r="H78" s="10" t="s">
        <v>376</v>
      </c>
      <c r="I78" s="29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</row>
    <row r="79" spans="1:26" ht="14.25" customHeight="1">
      <c r="A79" s="1"/>
      <c r="B79" s="1" t="s">
        <v>350</v>
      </c>
      <c r="C79" s="1" t="s">
        <v>356</v>
      </c>
      <c r="D79" s="1" t="s">
        <v>377</v>
      </c>
      <c r="E79" s="31" t="s">
        <v>378</v>
      </c>
      <c r="F79" s="31"/>
      <c r="G79" s="1" t="s">
        <v>379</v>
      </c>
      <c r="H79" s="28" t="str">
        <f>HYPERLINK("mailto:lek-plastic@hotmail.com","lek-plastic@hotmail.com")</f>
        <v>lek-plastic@hotmail.com</v>
      </c>
      <c r="I79" s="3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>
      <c r="A80" s="1"/>
      <c r="B80" s="1" t="s">
        <v>350</v>
      </c>
      <c r="C80" s="1" t="s">
        <v>380</v>
      </c>
      <c r="D80" s="1" t="s">
        <v>381</v>
      </c>
      <c r="E80" s="31" t="s">
        <v>382</v>
      </c>
      <c r="F80" s="31"/>
      <c r="G80" s="1" t="s">
        <v>383</v>
      </c>
      <c r="H80" s="28" t="str">
        <f>HYPERLINK("mailto:dr.wimon.wim@gmail.com","dr.wimon.wim@gmail.com")</f>
        <v>dr.wimon.wim@gmail.com</v>
      </c>
      <c r="I80" s="3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3.5" customHeight="1">
      <c r="A81" s="1"/>
      <c r="B81" s="14" t="s">
        <v>384</v>
      </c>
      <c r="C81" s="14" t="s">
        <v>385</v>
      </c>
      <c r="D81" s="14" t="s">
        <v>386</v>
      </c>
      <c r="E81" s="14" t="s">
        <v>387</v>
      </c>
      <c r="F81" s="1"/>
      <c r="G81" s="14" t="s">
        <v>388</v>
      </c>
      <c r="H81" s="14" t="s">
        <v>389</v>
      </c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3.5" customHeight="1">
      <c r="A82" s="1"/>
      <c r="B82" s="1" t="s">
        <v>390</v>
      </c>
      <c r="C82" s="1" t="s">
        <v>391</v>
      </c>
      <c r="D82" s="1" t="s">
        <v>392</v>
      </c>
      <c r="E82" s="1"/>
      <c r="F82" s="1"/>
      <c r="G82" s="8" t="s">
        <v>393</v>
      </c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3.5" customHeight="1">
      <c r="A83" s="1"/>
      <c r="B83" s="1" t="s">
        <v>394</v>
      </c>
      <c r="C83" s="1"/>
      <c r="D83" s="1" t="s">
        <v>395</v>
      </c>
      <c r="E83" s="1"/>
      <c r="F83" s="1" t="s">
        <v>396</v>
      </c>
      <c r="G83" s="1"/>
      <c r="H83" s="1"/>
      <c r="I83" s="1" t="s">
        <v>397</v>
      </c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3.5" customHeight="1">
      <c r="A84" s="1"/>
      <c r="B84" s="14" t="s">
        <v>394</v>
      </c>
      <c r="C84" s="14" t="s">
        <v>398</v>
      </c>
      <c r="D84" s="14" t="s">
        <v>399</v>
      </c>
      <c r="E84" s="32" t="s">
        <v>400</v>
      </c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3.5" customHeight="1">
      <c r="A85" s="1"/>
      <c r="B85" s="14"/>
      <c r="C85" s="14"/>
      <c r="D85" s="14"/>
      <c r="E85" s="3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3.5" customHeight="1">
      <c r="A86" s="1"/>
      <c r="B86" s="14"/>
      <c r="C86" s="14"/>
      <c r="D86" s="14"/>
      <c r="E86" s="3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3.5" customHeight="1">
      <c r="A87" s="1"/>
      <c r="B87" s="14"/>
      <c r="C87" s="14"/>
      <c r="D87" s="14"/>
      <c r="E87" s="3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3.5" customHeight="1">
      <c r="A88" s="9" t="s">
        <v>401</v>
      </c>
      <c r="B88" s="1" t="s">
        <v>401</v>
      </c>
      <c r="C88" s="1" t="s">
        <v>402</v>
      </c>
      <c r="D88" s="1" t="s">
        <v>403</v>
      </c>
      <c r="E88" s="32"/>
      <c r="F88" s="1" t="s">
        <v>404</v>
      </c>
      <c r="G88" s="1"/>
      <c r="H88" s="1" t="s">
        <v>405</v>
      </c>
      <c r="I88" s="1" t="s">
        <v>406</v>
      </c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3.5" customHeight="1">
      <c r="A89" s="1"/>
      <c r="B89" s="1" t="s">
        <v>401</v>
      </c>
      <c r="C89" s="1"/>
      <c r="D89" s="33" t="s">
        <v>407</v>
      </c>
      <c r="E89" s="34"/>
      <c r="F89" s="35" t="s">
        <v>408</v>
      </c>
      <c r="G89" s="36"/>
      <c r="H89" s="36" t="s">
        <v>409</v>
      </c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3.5" customHeight="1">
      <c r="A90" s="1"/>
      <c r="B90" s="1" t="s">
        <v>401</v>
      </c>
      <c r="C90" s="1"/>
      <c r="D90" s="37" t="s">
        <v>410</v>
      </c>
      <c r="E90" s="38" t="s">
        <v>411</v>
      </c>
      <c r="F90" s="39" t="s">
        <v>412</v>
      </c>
      <c r="G90" s="36"/>
      <c r="H90" s="36" t="s">
        <v>409</v>
      </c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3.5" customHeight="1">
      <c r="A91" s="1"/>
      <c r="B91" s="1" t="s">
        <v>401</v>
      </c>
      <c r="C91" s="1"/>
      <c r="D91" s="33" t="s">
        <v>413</v>
      </c>
      <c r="E91" s="40" t="s">
        <v>414</v>
      </c>
      <c r="F91" s="33" t="s">
        <v>415</v>
      </c>
      <c r="G91" s="41" t="s">
        <v>416</v>
      </c>
      <c r="H91" s="36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3.5" customHeight="1">
      <c r="A92" s="1"/>
      <c r="B92" s="1" t="s">
        <v>401</v>
      </c>
      <c r="C92" s="1"/>
      <c r="D92" s="39" t="s">
        <v>417</v>
      </c>
      <c r="E92" s="42" t="s">
        <v>418</v>
      </c>
      <c r="F92" s="43" t="s">
        <v>419</v>
      </c>
      <c r="G92" s="44"/>
      <c r="H92" s="36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3.5" customHeight="1">
      <c r="A93" s="1"/>
      <c r="B93" s="1" t="s">
        <v>401</v>
      </c>
      <c r="C93" s="1"/>
      <c r="D93" s="33" t="s">
        <v>420</v>
      </c>
      <c r="E93" s="36"/>
      <c r="F93" s="45" t="s">
        <v>421</v>
      </c>
      <c r="G93" s="40" t="s">
        <v>422</v>
      </c>
      <c r="H93" s="43" t="s">
        <v>423</v>
      </c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3.5" customHeight="1">
      <c r="A94" s="1"/>
      <c r="B94" s="1" t="s">
        <v>401</v>
      </c>
      <c r="C94" s="1"/>
      <c r="D94" s="33" t="s">
        <v>424</v>
      </c>
      <c r="E94" s="46" t="s">
        <v>425</v>
      </c>
      <c r="F94" s="46" t="s">
        <v>426</v>
      </c>
      <c r="G94" s="44"/>
      <c r="H94" s="36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3.5" customHeight="1">
      <c r="A95" s="1"/>
      <c r="B95" s="1" t="s">
        <v>401</v>
      </c>
      <c r="C95" s="1"/>
      <c r="D95" s="33" t="s">
        <v>427</v>
      </c>
      <c r="E95" s="36"/>
      <c r="F95" s="36"/>
      <c r="G95" s="44"/>
      <c r="H95" s="36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3.5" customHeight="1">
      <c r="A96" s="1"/>
      <c r="B96" s="1" t="s">
        <v>401</v>
      </c>
      <c r="C96" s="1"/>
      <c r="D96" s="37" t="s">
        <v>428</v>
      </c>
      <c r="E96" s="36"/>
      <c r="F96" s="36"/>
      <c r="G96" s="44"/>
      <c r="H96" s="36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3.5" customHeight="1">
      <c r="A97" s="1"/>
      <c r="B97" s="1" t="s">
        <v>401</v>
      </c>
      <c r="C97" s="1"/>
      <c r="D97" s="37" t="s">
        <v>429</v>
      </c>
      <c r="E97" s="36"/>
      <c r="F97" s="36"/>
      <c r="G97" s="44"/>
      <c r="H97" s="36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3.5" customHeight="1">
      <c r="A98" s="1"/>
      <c r="B98" s="1" t="s">
        <v>401</v>
      </c>
      <c r="C98" s="1"/>
      <c r="D98" s="37" t="s">
        <v>430</v>
      </c>
      <c r="E98" s="36"/>
      <c r="F98" s="36"/>
      <c r="G98" s="44"/>
      <c r="H98" s="36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3.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>
      <c r="A100" s="9" t="s">
        <v>431</v>
      </c>
      <c r="B100" s="1" t="s">
        <v>432</v>
      </c>
      <c r="C100" s="1" t="s">
        <v>433</v>
      </c>
      <c r="D100" s="1" t="s">
        <v>434</v>
      </c>
      <c r="E100" s="1" t="s">
        <v>435</v>
      </c>
      <c r="F100" s="1"/>
      <c r="G100" s="8" t="s">
        <v>436</v>
      </c>
      <c r="H100" s="28" t="str">
        <f>HYPERLINK("mailto:gherdocia@gmail.com","gherdocia@gmail.com")</f>
        <v>gherdocia@gmail.com</v>
      </c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39" customHeight="1">
      <c r="A101" s="1"/>
      <c r="B101" s="14" t="s">
        <v>437</v>
      </c>
      <c r="C101" s="1"/>
      <c r="D101" s="47" t="s">
        <v>438</v>
      </c>
      <c r="E101" s="36"/>
      <c r="F101" s="37" t="s">
        <v>439</v>
      </c>
      <c r="G101" s="36"/>
      <c r="H101" s="36" t="s">
        <v>409</v>
      </c>
      <c r="I101" s="36" t="s">
        <v>440</v>
      </c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9.25" customHeight="1">
      <c r="A102" s="1"/>
      <c r="B102" s="14" t="s">
        <v>437</v>
      </c>
      <c r="C102" s="1"/>
      <c r="D102" s="48" t="s">
        <v>441</v>
      </c>
      <c r="E102" s="33" t="s">
        <v>442</v>
      </c>
      <c r="F102" s="49" t="s">
        <v>443</v>
      </c>
      <c r="G102" s="36"/>
      <c r="H102" s="36" t="s">
        <v>444</v>
      </c>
      <c r="I102" s="50" t="s">
        <v>445</v>
      </c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3.5" customHeight="1">
      <c r="A103" s="1"/>
      <c r="B103" s="14" t="s">
        <v>437</v>
      </c>
      <c r="C103" s="1"/>
      <c r="D103" s="37" t="s">
        <v>446</v>
      </c>
      <c r="E103" s="36"/>
      <c r="F103" s="36"/>
      <c r="G103" s="36"/>
      <c r="H103" s="36"/>
      <c r="I103" s="36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3.5" customHeight="1">
      <c r="A104" s="1"/>
      <c r="B104" s="14" t="s">
        <v>437</v>
      </c>
      <c r="C104" s="1"/>
      <c r="D104" s="47" t="s">
        <v>447</v>
      </c>
      <c r="E104" s="36"/>
      <c r="F104" s="36"/>
      <c r="G104" s="36"/>
      <c r="H104" s="36"/>
      <c r="I104" s="36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3.5" customHeight="1">
      <c r="A105" s="1"/>
      <c r="B105" s="14" t="s">
        <v>448</v>
      </c>
      <c r="C105" s="1"/>
      <c r="D105" s="33" t="s">
        <v>449</v>
      </c>
      <c r="E105" s="51" t="s">
        <v>450</v>
      </c>
      <c r="F105" s="52" t="s">
        <v>451</v>
      </c>
      <c r="G105" s="36"/>
      <c r="H105" s="36" t="s">
        <v>409</v>
      </c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3.5" customHeight="1">
      <c r="A106" s="1"/>
      <c r="B106" s="14" t="s">
        <v>452</v>
      </c>
      <c r="C106" s="1"/>
      <c r="D106" s="33" t="s">
        <v>453</v>
      </c>
      <c r="E106" s="36"/>
      <c r="F106" s="53" t="s">
        <v>454</v>
      </c>
      <c r="G106" s="36"/>
      <c r="H106" s="36" t="s">
        <v>409</v>
      </c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3.5" customHeight="1">
      <c r="A107" s="1"/>
      <c r="B107" s="14" t="s">
        <v>455</v>
      </c>
      <c r="C107" s="1"/>
      <c r="D107" s="33" t="s">
        <v>456</v>
      </c>
      <c r="E107" s="33" t="s">
        <v>457</v>
      </c>
      <c r="F107" s="54" t="s">
        <v>458</v>
      </c>
      <c r="G107" s="36"/>
      <c r="H107" s="36" t="s">
        <v>409</v>
      </c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3.5" customHeight="1">
      <c r="A108" s="1"/>
      <c r="B108" s="14" t="s">
        <v>455</v>
      </c>
      <c r="C108" s="1"/>
      <c r="D108" s="33" t="s">
        <v>459</v>
      </c>
      <c r="E108" s="36" t="s">
        <v>460</v>
      </c>
      <c r="F108" s="55" t="s">
        <v>461</v>
      </c>
      <c r="G108" s="36"/>
      <c r="H108" s="36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3.5" customHeight="1">
      <c r="A109" s="1"/>
      <c r="B109" s="14" t="s">
        <v>432</v>
      </c>
      <c r="C109" s="1"/>
      <c r="D109" s="56" t="s">
        <v>462</v>
      </c>
      <c r="E109" s="36" t="s">
        <v>463</v>
      </c>
      <c r="F109" s="57" t="s">
        <v>464</v>
      </c>
      <c r="G109" s="36"/>
      <c r="H109" s="36" t="s">
        <v>465</v>
      </c>
      <c r="I109" s="58" t="s">
        <v>466</v>
      </c>
      <c r="J109" s="43" t="s">
        <v>467</v>
      </c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3.5" customHeight="1">
      <c r="A110" s="1"/>
      <c r="B110" s="14" t="s">
        <v>432</v>
      </c>
      <c r="C110" s="1"/>
      <c r="D110" s="33" t="s">
        <v>468</v>
      </c>
      <c r="E110" s="36"/>
      <c r="F110" s="59" t="s">
        <v>469</v>
      </c>
      <c r="G110" s="36"/>
      <c r="H110" s="36"/>
      <c r="I110" s="36"/>
      <c r="J110" s="36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3.5" customHeight="1">
      <c r="A111" s="1"/>
      <c r="B111" s="14" t="s">
        <v>470</v>
      </c>
      <c r="C111" s="1"/>
      <c r="D111" s="33" t="s">
        <v>471</v>
      </c>
      <c r="E111" s="40" t="s">
        <v>472</v>
      </c>
      <c r="F111" s="36" t="s">
        <v>473</v>
      </c>
      <c r="G111" s="36"/>
      <c r="H111" s="36" t="s">
        <v>409</v>
      </c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3.5" customHeight="1">
      <c r="A112" s="1"/>
      <c r="B112" s="14" t="s">
        <v>470</v>
      </c>
      <c r="C112" s="1"/>
      <c r="D112" s="33" t="s">
        <v>474</v>
      </c>
      <c r="E112" s="36"/>
      <c r="F112" s="60" t="s">
        <v>475</v>
      </c>
      <c r="G112" s="36"/>
      <c r="H112" s="43" t="s">
        <v>476</v>
      </c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3.5" customHeight="1">
      <c r="A113" s="1"/>
      <c r="B113" s="14" t="s">
        <v>470</v>
      </c>
      <c r="C113" s="1"/>
      <c r="D113" s="33" t="s">
        <v>477</v>
      </c>
      <c r="E113" s="33" t="s">
        <v>478</v>
      </c>
      <c r="F113" s="61" t="s">
        <v>479</v>
      </c>
      <c r="G113" s="36"/>
      <c r="H113" s="36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3.5" customHeight="1">
      <c r="A114" s="1"/>
      <c r="B114" s="14" t="s">
        <v>470</v>
      </c>
      <c r="C114" s="1"/>
      <c r="D114" s="33" t="s">
        <v>480</v>
      </c>
      <c r="E114" s="33" t="s">
        <v>481</v>
      </c>
      <c r="F114" s="33" t="s">
        <v>482</v>
      </c>
      <c r="G114" s="36"/>
      <c r="H114" s="36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3.5" customHeight="1">
      <c r="A115" s="1"/>
      <c r="B115" s="14" t="s">
        <v>470</v>
      </c>
      <c r="C115" s="1"/>
      <c r="D115" s="33" t="s">
        <v>483</v>
      </c>
      <c r="E115" s="33" t="s">
        <v>484</v>
      </c>
      <c r="F115" s="37" t="s">
        <v>485</v>
      </c>
      <c r="G115" s="36"/>
      <c r="H115" s="36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3.5" customHeight="1">
      <c r="A116" s="1"/>
      <c r="B116" s="14" t="s">
        <v>486</v>
      </c>
      <c r="C116" s="1"/>
      <c r="D116" s="62" t="s">
        <v>487</v>
      </c>
      <c r="E116" s="36"/>
      <c r="F116" s="63" t="s">
        <v>488</v>
      </c>
      <c r="G116" s="36"/>
      <c r="H116" s="43" t="s">
        <v>489</v>
      </c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3.5" customHeight="1">
      <c r="A117" s="1"/>
      <c r="B117" s="14" t="s">
        <v>486</v>
      </c>
      <c r="C117" s="1"/>
      <c r="D117" s="33" t="s">
        <v>490</v>
      </c>
      <c r="E117" s="36"/>
      <c r="F117" s="64" t="s">
        <v>491</v>
      </c>
      <c r="G117" s="36"/>
      <c r="H117" s="36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3.5" customHeight="1">
      <c r="A118" s="1"/>
      <c r="B118" s="14" t="s">
        <v>486</v>
      </c>
      <c r="C118" s="1"/>
      <c r="D118" s="33" t="s">
        <v>492</v>
      </c>
      <c r="E118" s="36" t="s">
        <v>493</v>
      </c>
      <c r="F118" s="33" t="s">
        <v>494</v>
      </c>
      <c r="G118" s="36"/>
      <c r="H118" s="43" t="s">
        <v>495</v>
      </c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3.5" customHeight="1">
      <c r="A119" s="1"/>
      <c r="B119" s="14" t="s">
        <v>486</v>
      </c>
      <c r="C119" s="1"/>
      <c r="D119" s="37" t="s">
        <v>496</v>
      </c>
      <c r="E119" s="36"/>
      <c r="F119" s="36"/>
      <c r="G119" s="36"/>
      <c r="H119" s="36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3.5" customHeight="1">
      <c r="A120" s="1"/>
      <c r="B120" s="14" t="s">
        <v>486</v>
      </c>
      <c r="C120" s="1"/>
      <c r="D120" s="33" t="s">
        <v>497</v>
      </c>
      <c r="E120" s="65" t="s">
        <v>498</v>
      </c>
      <c r="F120" s="66" t="s">
        <v>499</v>
      </c>
      <c r="G120" s="36"/>
      <c r="H120" s="47" t="s">
        <v>495</v>
      </c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3.5" customHeight="1">
      <c r="A121" s="1"/>
      <c r="B121" s="14" t="s">
        <v>486</v>
      </c>
      <c r="C121" s="1"/>
      <c r="D121" s="33" t="s">
        <v>500</v>
      </c>
      <c r="E121" s="33" t="s">
        <v>501</v>
      </c>
      <c r="F121" s="36"/>
      <c r="G121" s="36"/>
      <c r="H121" s="36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3.5" customHeight="1">
      <c r="A122" s="1"/>
      <c r="B122" s="14" t="s">
        <v>502</v>
      </c>
      <c r="C122" s="1"/>
      <c r="D122" s="33" t="s">
        <v>503</v>
      </c>
      <c r="E122" s="33" t="s">
        <v>504</v>
      </c>
      <c r="F122" s="67" t="s">
        <v>505</v>
      </c>
      <c r="G122" s="36"/>
      <c r="H122" s="43" t="s">
        <v>506</v>
      </c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3.5" customHeight="1">
      <c r="A123" s="1"/>
      <c r="B123" s="14" t="s">
        <v>502</v>
      </c>
      <c r="C123" s="1"/>
      <c r="D123" s="68" t="s">
        <v>507</v>
      </c>
      <c r="E123" s="36"/>
      <c r="F123" s="36"/>
      <c r="G123" s="36"/>
      <c r="H123" s="43" t="s">
        <v>508</v>
      </c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3.5" customHeight="1">
      <c r="A124" s="1"/>
      <c r="B124" s="14" t="s">
        <v>502</v>
      </c>
      <c r="C124" s="1"/>
      <c r="D124" s="33" t="s">
        <v>509</v>
      </c>
      <c r="E124" s="36"/>
      <c r="F124" s="36"/>
      <c r="G124" s="36"/>
      <c r="H124" s="43" t="s">
        <v>510</v>
      </c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3.5" customHeight="1">
      <c r="A125" s="1"/>
      <c r="B125" s="14" t="s">
        <v>511</v>
      </c>
      <c r="C125" s="1"/>
      <c r="D125" s="33" t="s">
        <v>512</v>
      </c>
      <c r="E125" s="33" t="s">
        <v>512</v>
      </c>
      <c r="F125" s="33" t="s">
        <v>512</v>
      </c>
      <c r="G125" s="33" t="s">
        <v>512</v>
      </c>
      <c r="H125" s="68" t="s">
        <v>512</v>
      </c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3.5" customHeight="1">
      <c r="A126" s="1"/>
      <c r="B126" s="14" t="s">
        <v>513</v>
      </c>
      <c r="C126" s="1"/>
      <c r="D126" s="37" t="s">
        <v>514</v>
      </c>
      <c r="E126" s="36"/>
      <c r="F126" s="37" t="s">
        <v>515</v>
      </c>
      <c r="G126" s="36"/>
      <c r="H126" s="43" t="s">
        <v>516</v>
      </c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3.5" customHeight="1">
      <c r="A127" s="1"/>
      <c r="B127" s="14" t="s">
        <v>517</v>
      </c>
      <c r="C127" s="1"/>
      <c r="D127" s="33" t="s">
        <v>518</v>
      </c>
      <c r="E127" s="37" t="s">
        <v>519</v>
      </c>
      <c r="F127" s="69" t="s">
        <v>520</v>
      </c>
      <c r="G127" s="36"/>
      <c r="H127" s="36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3.5" customHeight="1">
      <c r="A128" s="1"/>
      <c r="B128" s="14" t="s">
        <v>517</v>
      </c>
      <c r="C128" s="1"/>
      <c r="D128" s="33" t="s">
        <v>521</v>
      </c>
      <c r="E128" s="36"/>
      <c r="F128" s="33" t="s">
        <v>522</v>
      </c>
      <c r="G128" s="36"/>
      <c r="H128" s="43" t="s">
        <v>523</v>
      </c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3.5" customHeight="1">
      <c r="A129" s="1"/>
      <c r="B129" s="14" t="s">
        <v>517</v>
      </c>
      <c r="C129" s="1"/>
      <c r="D129" s="33" t="s">
        <v>524</v>
      </c>
      <c r="E129" s="36"/>
      <c r="F129" s="70" t="s">
        <v>525</v>
      </c>
      <c r="G129" s="36"/>
      <c r="H129" s="43" t="s">
        <v>523</v>
      </c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3.5" customHeight="1">
      <c r="A130" s="1"/>
      <c r="B130" s="14" t="s">
        <v>517</v>
      </c>
      <c r="C130" s="1"/>
      <c r="D130" s="33" t="s">
        <v>526</v>
      </c>
      <c r="E130" s="36"/>
      <c r="F130" s="71" t="s">
        <v>527</v>
      </c>
      <c r="G130" s="36"/>
      <c r="H130" s="43" t="s">
        <v>523</v>
      </c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3.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3.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3.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3.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3.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3.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3.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3.5" customHeight="1">
      <c r="A138" s="9" t="s">
        <v>528</v>
      </c>
      <c r="B138" s="1"/>
      <c r="C138" s="1"/>
      <c r="D138" s="1"/>
      <c r="E138" s="72"/>
      <c r="F138" s="72"/>
      <c r="G138" s="72"/>
      <c r="H138" s="1"/>
      <c r="I138" s="72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3.5" customHeight="1">
      <c r="A139" s="9"/>
      <c r="B139" s="15" t="s">
        <v>529</v>
      </c>
      <c r="C139" s="73" t="s">
        <v>530</v>
      </c>
      <c r="D139" s="33" t="s">
        <v>531</v>
      </c>
      <c r="E139" s="33" t="s">
        <v>532</v>
      </c>
      <c r="G139" s="74" t="s">
        <v>533</v>
      </c>
      <c r="H139" s="75" t="s">
        <v>534</v>
      </c>
      <c r="I139" s="76" t="s">
        <v>535</v>
      </c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3.5" customHeight="1">
      <c r="A140" s="9"/>
      <c r="B140" s="15" t="s">
        <v>529</v>
      </c>
      <c r="C140" s="73" t="s">
        <v>530</v>
      </c>
      <c r="D140" s="33" t="s">
        <v>536</v>
      </c>
      <c r="E140" s="33" t="s">
        <v>537</v>
      </c>
      <c r="F140" s="15" t="s">
        <v>538</v>
      </c>
      <c r="G140" s="76" t="s">
        <v>539</v>
      </c>
      <c r="H140" s="63" t="s">
        <v>540</v>
      </c>
      <c r="I140" s="22" t="s">
        <v>541</v>
      </c>
      <c r="J140" s="77" t="s">
        <v>542</v>
      </c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3.5" customHeight="1">
      <c r="A141" s="9"/>
      <c r="B141" s="15" t="s">
        <v>529</v>
      </c>
      <c r="C141" s="73" t="s">
        <v>530</v>
      </c>
      <c r="D141" s="33" t="s">
        <v>543</v>
      </c>
      <c r="E141" s="33" t="s">
        <v>544</v>
      </c>
      <c r="F141" s="78" t="s">
        <v>545</v>
      </c>
      <c r="G141" s="76" t="s">
        <v>546</v>
      </c>
      <c r="H141" s="33" t="s">
        <v>547</v>
      </c>
      <c r="I141" s="77" t="s">
        <v>548</v>
      </c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3.5" customHeight="1">
      <c r="A142" s="9"/>
      <c r="B142" s="15" t="s">
        <v>529</v>
      </c>
      <c r="C142" s="73" t="s">
        <v>530</v>
      </c>
      <c r="D142" s="33" t="s">
        <v>549</v>
      </c>
      <c r="E142" s="33" t="s">
        <v>550</v>
      </c>
      <c r="G142" s="76" t="s">
        <v>551</v>
      </c>
      <c r="H142" s="63" t="s">
        <v>552</v>
      </c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3.5" customHeight="1">
      <c r="A143" s="9"/>
      <c r="B143" s="15" t="s">
        <v>529</v>
      </c>
      <c r="C143" s="73" t="s">
        <v>530</v>
      </c>
      <c r="D143" s="33" t="s">
        <v>553</v>
      </c>
      <c r="E143" s="33" t="s">
        <v>554</v>
      </c>
      <c r="G143" s="36"/>
      <c r="H143" s="79" t="s">
        <v>555</v>
      </c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3.5" customHeight="1">
      <c r="A144" s="9"/>
      <c r="B144" s="15" t="s">
        <v>529</v>
      </c>
      <c r="C144" s="73" t="s">
        <v>530</v>
      </c>
      <c r="D144" s="33" t="s">
        <v>556</v>
      </c>
      <c r="E144" s="33" t="s">
        <v>557</v>
      </c>
      <c r="G144" s="36"/>
      <c r="H144" s="33" t="s">
        <v>558</v>
      </c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3.5" customHeight="1">
      <c r="A145" s="9"/>
      <c r="B145" s="15" t="s">
        <v>529</v>
      </c>
      <c r="C145" s="73" t="s">
        <v>530</v>
      </c>
      <c r="D145" s="33" t="s">
        <v>559</v>
      </c>
      <c r="E145" s="36" t="s">
        <v>560</v>
      </c>
      <c r="G145" s="74" t="s">
        <v>561</v>
      </c>
      <c r="H145" s="63" t="s">
        <v>562</v>
      </c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3.5" customHeight="1">
      <c r="A146" s="9"/>
      <c r="B146" s="15" t="s">
        <v>529</v>
      </c>
      <c r="C146" s="73" t="s">
        <v>530</v>
      </c>
      <c r="D146" s="33" t="s">
        <v>563</v>
      </c>
      <c r="E146" s="33" t="s">
        <v>564</v>
      </c>
      <c r="G146" s="74" t="s">
        <v>565</v>
      </c>
      <c r="H146" s="33" t="s">
        <v>547</v>
      </c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3.5" customHeight="1">
      <c r="A147" s="9"/>
      <c r="B147" s="15" t="s">
        <v>529</v>
      </c>
      <c r="C147" s="73" t="s">
        <v>530</v>
      </c>
      <c r="D147" s="33" t="s">
        <v>566</v>
      </c>
      <c r="E147" s="33" t="s">
        <v>567</v>
      </c>
      <c r="G147" s="74" t="s">
        <v>568</v>
      </c>
      <c r="H147" s="80" t="s">
        <v>569</v>
      </c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3.5" customHeight="1">
      <c r="A148" s="9"/>
      <c r="B148" s="15" t="s">
        <v>529</v>
      </c>
      <c r="C148" s="73" t="s">
        <v>530</v>
      </c>
      <c r="D148" s="33" t="s">
        <v>570</v>
      </c>
      <c r="E148" s="33" t="s">
        <v>571</v>
      </c>
      <c r="F148" s="15" t="s">
        <v>572</v>
      </c>
      <c r="G148" s="74" t="s">
        <v>573</v>
      </c>
      <c r="H148" s="81" t="s">
        <v>574</v>
      </c>
      <c r="I148" s="22" t="s">
        <v>575</v>
      </c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3.5" customHeight="1">
      <c r="A149" s="9"/>
      <c r="B149" s="15" t="s">
        <v>529</v>
      </c>
      <c r="C149" s="73" t="s">
        <v>530</v>
      </c>
      <c r="D149" s="33" t="s">
        <v>576</v>
      </c>
      <c r="E149" s="48" t="s">
        <v>577</v>
      </c>
      <c r="G149" s="74" t="s">
        <v>578</v>
      </c>
      <c r="H149" s="82" t="s">
        <v>579</v>
      </c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3.5" customHeight="1">
      <c r="A150" s="9"/>
      <c r="B150" s="15" t="s">
        <v>529</v>
      </c>
      <c r="C150" s="73" t="s">
        <v>530</v>
      </c>
      <c r="D150" s="33" t="s">
        <v>580</v>
      </c>
      <c r="E150" s="33" t="s">
        <v>581</v>
      </c>
      <c r="G150" s="74" t="s">
        <v>582</v>
      </c>
      <c r="H150" s="63" t="s">
        <v>583</v>
      </c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3.5" customHeight="1">
      <c r="A151" s="9"/>
      <c r="B151" s="15" t="s">
        <v>529</v>
      </c>
      <c r="C151" s="73" t="s">
        <v>530</v>
      </c>
      <c r="D151" s="33" t="s">
        <v>584</v>
      </c>
      <c r="E151" s="33" t="s">
        <v>585</v>
      </c>
      <c r="F151" s="15" t="s">
        <v>586</v>
      </c>
      <c r="G151" s="74" t="s">
        <v>587</v>
      </c>
      <c r="H151" s="83" t="s">
        <v>588</v>
      </c>
      <c r="I151" s="22" t="s">
        <v>589</v>
      </c>
      <c r="J151" s="22" t="s">
        <v>590</v>
      </c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3.5" customHeight="1">
      <c r="A152" s="9"/>
      <c r="B152" s="15" t="s">
        <v>529</v>
      </c>
      <c r="C152" s="73" t="s">
        <v>530</v>
      </c>
      <c r="D152" s="33" t="s">
        <v>591</v>
      </c>
      <c r="E152" s="33" t="s">
        <v>554</v>
      </c>
      <c r="G152" s="36"/>
      <c r="H152" s="84" t="s">
        <v>592</v>
      </c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3.5" customHeight="1">
      <c r="A153" s="9"/>
      <c r="B153" s="15" t="s">
        <v>529</v>
      </c>
      <c r="C153" s="73" t="s">
        <v>530</v>
      </c>
      <c r="D153" s="33" t="s">
        <v>593</v>
      </c>
      <c r="E153" s="33" t="s">
        <v>594</v>
      </c>
      <c r="G153" s="74" t="s">
        <v>595</v>
      </c>
      <c r="H153" s="76" t="s">
        <v>596</v>
      </c>
      <c r="I153" s="85" t="s">
        <v>597</v>
      </c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3.5" customHeight="1">
      <c r="A154" s="9"/>
      <c r="B154" s="15" t="s">
        <v>529</v>
      </c>
      <c r="C154" s="73" t="s">
        <v>530</v>
      </c>
      <c r="D154" s="33" t="s">
        <v>598</v>
      </c>
      <c r="E154" s="33" t="s">
        <v>599</v>
      </c>
      <c r="G154" s="36"/>
      <c r="H154" s="86" t="s">
        <v>600</v>
      </c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3.5" customHeight="1">
      <c r="A155" s="9"/>
      <c r="B155" s="15" t="s">
        <v>529</v>
      </c>
      <c r="C155" s="73" t="s">
        <v>530</v>
      </c>
      <c r="D155" s="33" t="s">
        <v>601</v>
      </c>
      <c r="E155" s="33" t="s">
        <v>602</v>
      </c>
      <c r="F155" s="15" t="s">
        <v>603</v>
      </c>
      <c r="G155" s="74" t="s">
        <v>604</v>
      </c>
      <c r="H155" s="60" t="s">
        <v>605</v>
      </c>
      <c r="I155" s="22" t="s">
        <v>606</v>
      </c>
      <c r="J155" s="22" t="s">
        <v>607</v>
      </c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3.5" customHeight="1">
      <c r="A156" s="9"/>
      <c r="B156" s="15" t="s">
        <v>529</v>
      </c>
      <c r="C156" s="73" t="s">
        <v>530</v>
      </c>
      <c r="D156" s="33" t="s">
        <v>608</v>
      </c>
      <c r="E156" s="73" t="s">
        <v>609</v>
      </c>
      <c r="G156" s="87" t="s">
        <v>610</v>
      </c>
      <c r="H156" s="15" t="s">
        <v>611</v>
      </c>
      <c r="I156" s="88" t="s">
        <v>612</v>
      </c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3.5" customHeight="1">
      <c r="A157" s="9"/>
      <c r="B157" s="15" t="s">
        <v>529</v>
      </c>
      <c r="C157" s="73" t="s">
        <v>530</v>
      </c>
      <c r="D157" s="33" t="s">
        <v>613</v>
      </c>
      <c r="E157" s="33" t="s">
        <v>614</v>
      </c>
      <c r="G157" s="87" t="s">
        <v>615</v>
      </c>
      <c r="H157" s="63" t="s">
        <v>616</v>
      </c>
      <c r="I157" s="22" t="s">
        <v>617</v>
      </c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3.5" customHeight="1">
      <c r="A158" s="9"/>
      <c r="B158" s="15" t="s">
        <v>529</v>
      </c>
      <c r="C158" s="73" t="s">
        <v>530</v>
      </c>
      <c r="D158" s="33" t="s">
        <v>618</v>
      </c>
      <c r="E158" s="89" t="s">
        <v>619</v>
      </c>
      <c r="G158" s="36"/>
      <c r="H158" s="90" t="s">
        <v>620</v>
      </c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3.5" customHeight="1">
      <c r="A159" s="9"/>
      <c r="B159" s="15" t="s">
        <v>529</v>
      </c>
      <c r="C159" s="73" t="s">
        <v>530</v>
      </c>
      <c r="D159" s="33" t="s">
        <v>621</v>
      </c>
      <c r="E159" s="36" t="s">
        <v>622</v>
      </c>
      <c r="G159" s="36"/>
      <c r="H159" s="90" t="s">
        <v>623</v>
      </c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3.5" customHeight="1">
      <c r="A160" s="9"/>
      <c r="B160" s="15" t="s">
        <v>529</v>
      </c>
      <c r="C160" s="73" t="s">
        <v>530</v>
      </c>
      <c r="D160" s="33" t="s">
        <v>624</v>
      </c>
      <c r="E160" s="62" t="s">
        <v>625</v>
      </c>
      <c r="G160" s="36"/>
      <c r="H160" s="91" t="s">
        <v>626</v>
      </c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3.5" customHeight="1">
      <c r="A161" s="9"/>
      <c r="B161" s="15" t="s">
        <v>529</v>
      </c>
      <c r="C161" s="73" t="s">
        <v>530</v>
      </c>
      <c r="D161" s="37" t="s">
        <v>627</v>
      </c>
      <c r="E161" s="92" t="s">
        <v>628</v>
      </c>
      <c r="G161" s="36"/>
      <c r="H161" s="93" t="s">
        <v>629</v>
      </c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3.5" customHeight="1">
      <c r="A162" s="9"/>
      <c r="B162" s="15" t="s">
        <v>529</v>
      </c>
      <c r="C162" s="36" t="s">
        <v>630</v>
      </c>
      <c r="D162" s="33" t="s">
        <v>631</v>
      </c>
      <c r="E162" s="33" t="s">
        <v>632</v>
      </c>
      <c r="G162" s="36"/>
      <c r="H162" s="94" t="s">
        <v>633</v>
      </c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3.5" customHeight="1">
      <c r="A163" s="9"/>
      <c r="B163" s="15" t="s">
        <v>529</v>
      </c>
      <c r="C163" s="36" t="s">
        <v>630</v>
      </c>
      <c r="D163" s="33" t="s">
        <v>634</v>
      </c>
      <c r="E163" s="33" t="s">
        <v>635</v>
      </c>
      <c r="F163" s="33"/>
      <c r="G163" s="36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3.5" customHeight="1">
      <c r="A164" s="9"/>
      <c r="B164" s="15" t="s">
        <v>529</v>
      </c>
      <c r="C164" s="36" t="s">
        <v>630</v>
      </c>
      <c r="D164" s="33" t="s">
        <v>636</v>
      </c>
      <c r="E164" s="33"/>
      <c r="F164" s="33"/>
      <c r="G164" s="36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3.5" customHeight="1">
      <c r="A165" s="9"/>
      <c r="B165" s="15" t="s">
        <v>529</v>
      </c>
      <c r="C165" s="36" t="s">
        <v>630</v>
      </c>
      <c r="D165" s="33" t="s">
        <v>637</v>
      </c>
      <c r="E165" s="33"/>
      <c r="F165" s="33"/>
      <c r="G165" s="36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3.5" customHeight="1">
      <c r="A166" s="9"/>
      <c r="B166" s="15" t="s">
        <v>529</v>
      </c>
      <c r="C166" s="36" t="s">
        <v>630</v>
      </c>
      <c r="D166" s="33" t="s">
        <v>638</v>
      </c>
      <c r="E166" s="33"/>
      <c r="F166" s="33"/>
      <c r="G166" s="36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3.5" customHeight="1">
      <c r="A167" s="9"/>
      <c r="B167" s="15" t="s">
        <v>529</v>
      </c>
      <c r="C167" s="36" t="s">
        <v>630</v>
      </c>
      <c r="D167" s="33" t="s">
        <v>639</v>
      </c>
      <c r="E167" s="33"/>
      <c r="F167" s="33"/>
      <c r="G167" s="36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3.5" customHeight="1">
      <c r="A168" s="9"/>
      <c r="B168" s="15" t="s">
        <v>529</v>
      </c>
      <c r="C168" s="36" t="s">
        <v>630</v>
      </c>
      <c r="D168" s="33" t="s">
        <v>640</v>
      </c>
      <c r="E168" s="33"/>
      <c r="F168" s="33"/>
      <c r="G168" s="36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3.5" customHeight="1">
      <c r="A169" s="9"/>
      <c r="B169" s="15" t="s">
        <v>529</v>
      </c>
      <c r="C169" s="33" t="s">
        <v>641</v>
      </c>
      <c r="D169" s="33" t="s">
        <v>642</v>
      </c>
      <c r="E169" s="33"/>
      <c r="F169" s="33"/>
      <c r="G169" s="36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3.5" customHeight="1">
      <c r="A170" s="9"/>
      <c r="B170" s="15" t="s">
        <v>529</v>
      </c>
      <c r="C170" s="33" t="s">
        <v>641</v>
      </c>
      <c r="D170" s="33" t="s">
        <v>643</v>
      </c>
      <c r="E170" s="33" t="s">
        <v>644</v>
      </c>
      <c r="G170" s="36"/>
      <c r="H170" s="33" t="s">
        <v>547</v>
      </c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3.5" customHeight="1">
      <c r="A171" s="9"/>
      <c r="B171" s="15" t="s">
        <v>529</v>
      </c>
      <c r="C171" s="33" t="s">
        <v>641</v>
      </c>
      <c r="D171" s="33" t="s">
        <v>645</v>
      </c>
      <c r="E171" s="33" t="s">
        <v>646</v>
      </c>
      <c r="G171" s="36"/>
      <c r="H171" s="68" t="s">
        <v>647</v>
      </c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3.5" customHeight="1">
      <c r="A172" s="9"/>
      <c r="B172" s="15" t="s">
        <v>529</v>
      </c>
      <c r="C172" s="33" t="s">
        <v>641</v>
      </c>
      <c r="D172" s="33" t="s">
        <v>648</v>
      </c>
      <c r="E172" s="33" t="s">
        <v>649</v>
      </c>
      <c r="G172" s="36"/>
      <c r="H172" s="47" t="s">
        <v>647</v>
      </c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3.5" customHeight="1">
      <c r="A173" s="9"/>
      <c r="B173" s="15" t="s">
        <v>529</v>
      </c>
      <c r="C173" s="33" t="s">
        <v>641</v>
      </c>
      <c r="D173" s="33" t="s">
        <v>650</v>
      </c>
      <c r="E173" s="33" t="s">
        <v>651</v>
      </c>
      <c r="G173" s="36"/>
      <c r="H173" s="95" t="s">
        <v>652</v>
      </c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3.5" customHeight="1">
      <c r="A174" s="9"/>
      <c r="B174" s="14" t="s">
        <v>653</v>
      </c>
      <c r="C174" s="1"/>
      <c r="D174" s="1"/>
      <c r="E174" s="72"/>
      <c r="F174" s="72"/>
      <c r="G174" s="72"/>
      <c r="H174" s="1"/>
      <c r="I174" s="72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3.5" customHeight="1">
      <c r="A175" s="13"/>
      <c r="B175" s="14" t="s">
        <v>654</v>
      </c>
      <c r="C175" s="14" t="s">
        <v>655</v>
      </c>
      <c r="D175" s="96" t="s">
        <v>656</v>
      </c>
      <c r="E175" s="15" t="s">
        <v>657</v>
      </c>
      <c r="F175" s="1"/>
      <c r="G175" s="97" t="s">
        <v>658</v>
      </c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3.5" customHeight="1">
      <c r="B176" s="14" t="s">
        <v>654</v>
      </c>
      <c r="C176" s="14" t="s">
        <v>655</v>
      </c>
      <c r="D176" s="15" t="s">
        <v>659</v>
      </c>
      <c r="E176" s="15" t="s">
        <v>660</v>
      </c>
      <c r="F176" s="1"/>
      <c r="G176" s="15" t="s">
        <v>661</v>
      </c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3.5" customHeight="1">
      <c r="B177" s="14" t="s">
        <v>654</v>
      </c>
      <c r="C177" s="14" t="s">
        <v>662</v>
      </c>
      <c r="D177" s="15" t="s">
        <v>663</v>
      </c>
      <c r="E177" s="15" t="s">
        <v>664</v>
      </c>
      <c r="F177" s="1"/>
      <c r="G177" s="15" t="s">
        <v>665</v>
      </c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3.5" customHeight="1">
      <c r="A178" s="15"/>
      <c r="B178" s="14" t="s">
        <v>654</v>
      </c>
      <c r="C178" s="14" t="s">
        <v>662</v>
      </c>
      <c r="D178" s="15" t="s">
        <v>666</v>
      </c>
      <c r="E178" s="15" t="s">
        <v>667</v>
      </c>
      <c r="F178" s="1"/>
      <c r="G178" s="15" t="s">
        <v>668</v>
      </c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3.5" customHeight="1">
      <c r="A179" s="15"/>
      <c r="B179" s="14" t="s">
        <v>654</v>
      </c>
      <c r="C179" s="14" t="s">
        <v>662</v>
      </c>
      <c r="D179" s="15" t="s">
        <v>669</v>
      </c>
      <c r="E179" s="15" t="s">
        <v>670</v>
      </c>
      <c r="F179" s="1"/>
      <c r="G179" s="15" t="s">
        <v>671</v>
      </c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3.5" customHeight="1">
      <c r="A180" s="13"/>
      <c r="B180" s="14" t="s">
        <v>654</v>
      </c>
      <c r="C180" s="14" t="s">
        <v>672</v>
      </c>
      <c r="D180" s="15" t="s">
        <v>673</v>
      </c>
      <c r="E180" s="15" t="s">
        <v>674</v>
      </c>
      <c r="F180" s="1"/>
      <c r="G180" s="15" t="s">
        <v>675</v>
      </c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3.5" customHeight="1">
      <c r="A181" s="16"/>
      <c r="B181" s="14" t="s">
        <v>654</v>
      </c>
      <c r="C181" s="14" t="s">
        <v>672</v>
      </c>
      <c r="D181" s="15" t="s">
        <v>676</v>
      </c>
      <c r="E181" s="15" t="s">
        <v>677</v>
      </c>
      <c r="F181" s="1"/>
      <c r="G181" s="15" t="s">
        <v>678</v>
      </c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3.5" customHeight="1">
      <c r="B182" s="14" t="s">
        <v>654</v>
      </c>
      <c r="C182" s="14" t="s">
        <v>672</v>
      </c>
      <c r="D182" s="15" t="s">
        <v>679</v>
      </c>
      <c r="E182" s="15" t="s">
        <v>680</v>
      </c>
      <c r="F182" s="1"/>
      <c r="G182" s="15" t="s">
        <v>681</v>
      </c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3.5" customHeight="1">
      <c r="B183" s="14" t="s">
        <v>654</v>
      </c>
      <c r="C183" s="14" t="s">
        <v>682</v>
      </c>
      <c r="D183" s="15" t="s">
        <v>683</v>
      </c>
      <c r="E183" s="15" t="s">
        <v>684</v>
      </c>
      <c r="F183" s="1"/>
      <c r="G183" s="15" t="s">
        <v>685</v>
      </c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3.5" customHeight="1">
      <c r="B184" s="14" t="s">
        <v>654</v>
      </c>
      <c r="C184" s="14" t="s">
        <v>682</v>
      </c>
      <c r="D184" s="15" t="s">
        <v>686</v>
      </c>
      <c r="E184" s="15" t="s">
        <v>687</v>
      </c>
      <c r="F184" s="1"/>
      <c r="G184" s="15" t="s">
        <v>688</v>
      </c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3.5" customHeight="1">
      <c r="B185" s="14" t="s">
        <v>654</v>
      </c>
      <c r="C185" s="14" t="s">
        <v>682</v>
      </c>
      <c r="D185" s="15" t="s">
        <v>689</v>
      </c>
      <c r="E185" s="15" t="s">
        <v>690</v>
      </c>
      <c r="F185" s="1"/>
      <c r="G185" s="15" t="s">
        <v>691</v>
      </c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3.5" customHeight="1">
      <c r="A186" s="15"/>
      <c r="B186" s="14" t="s">
        <v>654</v>
      </c>
      <c r="C186" s="14" t="s">
        <v>692</v>
      </c>
      <c r="D186" s="15" t="s">
        <v>693</v>
      </c>
      <c r="E186" s="15" t="s">
        <v>694</v>
      </c>
      <c r="F186" s="1"/>
      <c r="G186" s="15" t="s">
        <v>695</v>
      </c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3.5" customHeight="1">
      <c r="A187" s="15"/>
      <c r="B187" s="14" t="s">
        <v>654</v>
      </c>
      <c r="C187" s="14" t="s">
        <v>692</v>
      </c>
      <c r="D187" s="15" t="s">
        <v>696</v>
      </c>
      <c r="E187" s="15" t="s">
        <v>697</v>
      </c>
      <c r="F187" s="1"/>
      <c r="G187" s="15" t="s">
        <v>698</v>
      </c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3.5" customHeight="1">
      <c r="A188" s="15"/>
      <c r="B188" s="14" t="s">
        <v>654</v>
      </c>
      <c r="C188" s="14" t="s">
        <v>692</v>
      </c>
      <c r="D188" s="15" t="s">
        <v>699</v>
      </c>
      <c r="E188" s="15" t="s">
        <v>700</v>
      </c>
      <c r="F188" s="1"/>
      <c r="G188" s="15" t="s">
        <v>701</v>
      </c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3.5" customHeight="1">
      <c r="B189" s="14" t="s">
        <v>654</v>
      </c>
      <c r="C189" s="14" t="s">
        <v>692</v>
      </c>
      <c r="D189" s="15" t="s">
        <v>702</v>
      </c>
      <c r="E189" s="15" t="s">
        <v>703</v>
      </c>
      <c r="F189" s="1"/>
      <c r="G189" s="15" t="s">
        <v>704</v>
      </c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3.5" customHeight="1">
      <c r="B190" s="14" t="s">
        <v>654</v>
      </c>
      <c r="C190" s="14" t="s">
        <v>692</v>
      </c>
      <c r="D190" s="15" t="s">
        <v>705</v>
      </c>
      <c r="E190" s="15" t="s">
        <v>706</v>
      </c>
      <c r="F190" s="1"/>
      <c r="G190" s="15" t="s">
        <v>707</v>
      </c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3.5" customHeight="1">
      <c r="B191" s="14" t="s">
        <v>654</v>
      </c>
      <c r="C191" s="14" t="s">
        <v>708</v>
      </c>
      <c r="D191" s="15" t="s">
        <v>709</v>
      </c>
      <c r="E191" s="15" t="s">
        <v>710</v>
      </c>
      <c r="F191" s="1"/>
      <c r="G191" s="15" t="s">
        <v>711</v>
      </c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3.5" customHeight="1">
      <c r="A192" s="15"/>
      <c r="B192" s="14" t="s">
        <v>654</v>
      </c>
      <c r="C192" s="14" t="s">
        <v>712</v>
      </c>
      <c r="D192" s="15" t="s">
        <v>713</v>
      </c>
      <c r="E192" s="15" t="s">
        <v>714</v>
      </c>
      <c r="F192" s="1"/>
      <c r="G192" s="15" t="s">
        <v>715</v>
      </c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3.5" customHeight="1">
      <c r="A193" s="15"/>
      <c r="B193" s="14" t="s">
        <v>654</v>
      </c>
      <c r="C193" s="14" t="s">
        <v>716</v>
      </c>
      <c r="D193" s="15" t="s">
        <v>717</v>
      </c>
      <c r="E193" s="15" t="s">
        <v>718</v>
      </c>
      <c r="F193" s="1"/>
      <c r="G193" s="15" t="s">
        <v>719</v>
      </c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3.5" customHeight="1">
      <c r="B194" s="14" t="s">
        <v>654</v>
      </c>
      <c r="C194" s="14" t="s">
        <v>692</v>
      </c>
      <c r="D194" s="15" t="s">
        <v>720</v>
      </c>
      <c r="E194" s="15" t="s">
        <v>721</v>
      </c>
      <c r="F194" s="1"/>
      <c r="G194" s="15" t="s">
        <v>722</v>
      </c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>
      <c r="B195" s="14" t="s">
        <v>654</v>
      </c>
      <c r="C195" s="15" t="s">
        <v>723</v>
      </c>
      <c r="D195" s="15" t="s">
        <v>724</v>
      </c>
      <c r="E195" s="15" t="s">
        <v>725</v>
      </c>
      <c r="G195" s="15" t="s">
        <v>726</v>
      </c>
    </row>
    <row r="196" spans="1:26" ht="13.5" customHeight="1">
      <c r="A196" s="1"/>
      <c r="B196" s="14" t="s">
        <v>654</v>
      </c>
      <c r="C196" s="14" t="s">
        <v>692</v>
      </c>
      <c r="D196" s="15" t="s">
        <v>727</v>
      </c>
      <c r="E196" s="15" t="s">
        <v>728</v>
      </c>
      <c r="F196" s="1"/>
      <c r="G196" s="15" t="s">
        <v>729</v>
      </c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3.5" customHeight="1">
      <c r="A197" s="1"/>
      <c r="B197" s="14" t="s">
        <v>654</v>
      </c>
      <c r="C197" s="14" t="s">
        <v>730</v>
      </c>
      <c r="D197" s="15" t="s">
        <v>731</v>
      </c>
      <c r="E197" s="15" t="s">
        <v>732</v>
      </c>
      <c r="F197" s="1"/>
      <c r="G197" s="15" t="s">
        <v>733</v>
      </c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3.5" customHeight="1">
      <c r="A198" s="1"/>
      <c r="B198" s="14" t="s">
        <v>654</v>
      </c>
      <c r="C198" s="14" t="s">
        <v>692</v>
      </c>
      <c r="D198" s="15" t="s">
        <v>734</v>
      </c>
      <c r="E198" s="15" t="s">
        <v>735</v>
      </c>
      <c r="F198" s="1"/>
      <c r="G198" s="15" t="s">
        <v>736</v>
      </c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3.5" customHeight="1">
      <c r="A199" s="13"/>
      <c r="B199" s="14" t="s">
        <v>654</v>
      </c>
      <c r="C199" s="14" t="s">
        <v>737</v>
      </c>
      <c r="D199" s="15" t="s">
        <v>738</v>
      </c>
      <c r="E199" s="15" t="s">
        <v>739</v>
      </c>
      <c r="F199" s="1"/>
      <c r="G199" s="15" t="s">
        <v>740</v>
      </c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3.5" customHeight="1">
      <c r="B200" s="14" t="s">
        <v>654</v>
      </c>
      <c r="C200" s="14" t="s">
        <v>741</v>
      </c>
      <c r="D200" s="15" t="s">
        <v>742</v>
      </c>
      <c r="E200" s="15" t="s">
        <v>743</v>
      </c>
      <c r="F200" s="1"/>
      <c r="G200" s="15" t="s">
        <v>744</v>
      </c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3.5" customHeight="1">
      <c r="B201" s="14" t="s">
        <v>654</v>
      </c>
      <c r="C201" s="14" t="s">
        <v>741</v>
      </c>
      <c r="D201" s="15" t="s">
        <v>745</v>
      </c>
      <c r="E201" s="15" t="s">
        <v>746</v>
      </c>
      <c r="F201" s="1"/>
      <c r="G201" s="15" t="s">
        <v>747</v>
      </c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3.5" customHeight="1">
      <c r="A202" s="15"/>
      <c r="B202" s="14" t="s">
        <v>654</v>
      </c>
      <c r="C202" s="14" t="s">
        <v>741</v>
      </c>
      <c r="D202" s="15" t="s">
        <v>748</v>
      </c>
      <c r="E202" s="15" t="s">
        <v>749</v>
      </c>
      <c r="F202" s="1"/>
      <c r="G202" s="15" t="s">
        <v>750</v>
      </c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3.5" customHeight="1">
      <c r="A203" s="15"/>
      <c r="B203" s="14" t="s">
        <v>654</v>
      </c>
      <c r="C203" s="14" t="s">
        <v>751</v>
      </c>
      <c r="D203" s="15" t="s">
        <v>752</v>
      </c>
      <c r="E203" s="15" t="s">
        <v>753</v>
      </c>
      <c r="F203" s="1"/>
      <c r="G203" s="15" t="s">
        <v>754</v>
      </c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3.5" customHeight="1">
      <c r="A204" s="13"/>
      <c r="B204" s="14" t="s">
        <v>654</v>
      </c>
      <c r="C204" s="14" t="s">
        <v>751</v>
      </c>
      <c r="D204" s="15" t="s">
        <v>755</v>
      </c>
      <c r="E204" s="15" t="s">
        <v>756</v>
      </c>
      <c r="F204" s="1"/>
      <c r="G204" s="15" t="s">
        <v>757</v>
      </c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3.5" customHeight="1">
      <c r="A205" s="16"/>
      <c r="B205" s="14" t="s">
        <v>654</v>
      </c>
      <c r="C205" s="14" t="s">
        <v>751</v>
      </c>
      <c r="D205" s="15" t="s">
        <v>758</v>
      </c>
      <c r="E205" s="15" t="s">
        <v>759</v>
      </c>
      <c r="F205" s="1"/>
      <c r="G205" s="15" t="s">
        <v>760</v>
      </c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3.5" customHeight="1">
      <c r="B206" s="14" t="s">
        <v>654</v>
      </c>
      <c r="C206" s="14" t="s">
        <v>761</v>
      </c>
      <c r="D206" s="15" t="s">
        <v>762</v>
      </c>
      <c r="E206" s="15" t="s">
        <v>763</v>
      </c>
      <c r="F206" s="1"/>
      <c r="G206" s="15" t="s">
        <v>764</v>
      </c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3.5" customHeight="1">
      <c r="B207" s="14" t="s">
        <v>654</v>
      </c>
      <c r="C207" s="14" t="s">
        <v>761</v>
      </c>
      <c r="D207" s="15" t="s">
        <v>765</v>
      </c>
      <c r="E207" s="15" t="s">
        <v>766</v>
      </c>
      <c r="F207" s="1"/>
      <c r="G207" s="15" t="s">
        <v>767</v>
      </c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3.5" customHeight="1">
      <c r="B208" s="14" t="s">
        <v>654</v>
      </c>
      <c r="C208" s="14" t="s">
        <v>761</v>
      </c>
      <c r="D208" s="15" t="s">
        <v>768</v>
      </c>
      <c r="E208" s="15" t="s">
        <v>769</v>
      </c>
      <c r="F208" s="1"/>
      <c r="G208" s="15" t="s">
        <v>770</v>
      </c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3.5" customHeight="1">
      <c r="B209" s="14" t="s">
        <v>654</v>
      </c>
      <c r="C209" s="14" t="s">
        <v>761</v>
      </c>
      <c r="D209" s="15" t="s">
        <v>771</v>
      </c>
      <c r="E209" s="15" t="s">
        <v>772</v>
      </c>
      <c r="F209" s="1"/>
      <c r="G209" s="15" t="s">
        <v>773</v>
      </c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3.5" customHeight="1">
      <c r="A210" s="15"/>
      <c r="B210" s="14" t="s">
        <v>654</v>
      </c>
      <c r="C210" s="14" t="s">
        <v>761</v>
      </c>
      <c r="D210" s="15" t="s">
        <v>774</v>
      </c>
      <c r="E210" s="15" t="s">
        <v>775</v>
      </c>
      <c r="F210" s="1"/>
      <c r="G210" s="15" t="s">
        <v>776</v>
      </c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3.5" customHeight="1">
      <c r="A211" s="15"/>
      <c r="B211" s="14" t="s">
        <v>654</v>
      </c>
      <c r="C211" s="14" t="s">
        <v>761</v>
      </c>
      <c r="D211" s="15" t="s">
        <v>777</v>
      </c>
      <c r="E211" s="15" t="s">
        <v>778</v>
      </c>
      <c r="F211" s="1"/>
      <c r="G211" s="15" t="s">
        <v>779</v>
      </c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3.5" customHeight="1">
      <c r="A212" s="15"/>
      <c r="B212" s="14" t="s">
        <v>654</v>
      </c>
      <c r="C212" s="14" t="s">
        <v>761</v>
      </c>
      <c r="D212" s="15" t="s">
        <v>780</v>
      </c>
      <c r="E212" s="15" t="s">
        <v>781</v>
      </c>
      <c r="F212" s="1"/>
      <c r="G212" s="15" t="s">
        <v>782</v>
      </c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3.5" customHeight="1">
      <c r="A213" s="13"/>
      <c r="B213" s="14" t="s">
        <v>654</v>
      </c>
      <c r="C213" s="14" t="s">
        <v>761</v>
      </c>
      <c r="D213" s="15" t="s">
        <v>783</v>
      </c>
      <c r="E213" s="15" t="s">
        <v>784</v>
      </c>
      <c r="F213" s="1"/>
      <c r="G213" s="15" t="s">
        <v>785</v>
      </c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3.5" customHeight="1">
      <c r="B214" s="14" t="s">
        <v>654</v>
      </c>
      <c r="C214" s="14" t="s">
        <v>761</v>
      </c>
      <c r="D214" s="15" t="s">
        <v>786</v>
      </c>
      <c r="E214" s="15" t="s">
        <v>787</v>
      </c>
      <c r="F214" s="1"/>
      <c r="G214" s="15" t="s">
        <v>788</v>
      </c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3.5" customHeight="1">
      <c r="B215" s="14" t="s">
        <v>654</v>
      </c>
      <c r="C215" s="14" t="s">
        <v>761</v>
      </c>
      <c r="D215" s="15" t="s">
        <v>789</v>
      </c>
      <c r="E215" s="15" t="s">
        <v>790</v>
      </c>
      <c r="F215" s="1"/>
      <c r="G215" s="15" t="s">
        <v>791</v>
      </c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3.5" customHeight="1">
      <c r="B216" s="14" t="s">
        <v>654</v>
      </c>
      <c r="C216" s="14" t="s">
        <v>761</v>
      </c>
      <c r="D216" s="15" t="s">
        <v>792</v>
      </c>
      <c r="E216" s="15" t="s">
        <v>793</v>
      </c>
      <c r="F216" s="1"/>
      <c r="G216" s="15" t="s">
        <v>794</v>
      </c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3.5" customHeight="1">
      <c r="A217" s="15"/>
      <c r="B217" s="14" t="s">
        <v>654</v>
      </c>
      <c r="C217" s="14" t="s">
        <v>761</v>
      </c>
      <c r="D217" s="15" t="s">
        <v>795</v>
      </c>
      <c r="E217" s="15" t="s">
        <v>796</v>
      </c>
      <c r="F217" s="1"/>
      <c r="G217" s="15" t="s">
        <v>797</v>
      </c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3.5" customHeight="1">
      <c r="A218" s="15"/>
      <c r="B218" s="14" t="s">
        <v>654</v>
      </c>
      <c r="C218" s="14" t="s">
        <v>761</v>
      </c>
      <c r="D218" s="15" t="s">
        <v>798</v>
      </c>
      <c r="E218" s="15" t="s">
        <v>799</v>
      </c>
      <c r="F218" s="1"/>
      <c r="G218" s="15" t="s">
        <v>800</v>
      </c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>
      <c r="A219" s="15"/>
      <c r="B219" s="14" t="s">
        <v>654</v>
      </c>
      <c r="C219" s="14" t="s">
        <v>761</v>
      </c>
      <c r="D219" s="15" t="s">
        <v>801</v>
      </c>
      <c r="E219" s="15" t="s">
        <v>802</v>
      </c>
      <c r="G219" s="15" t="s">
        <v>803</v>
      </c>
    </row>
    <row r="220" spans="1:26">
      <c r="B220" s="14" t="s">
        <v>654</v>
      </c>
      <c r="C220" s="14" t="s">
        <v>761</v>
      </c>
      <c r="D220" s="15" t="s">
        <v>804</v>
      </c>
      <c r="E220" s="15" t="s">
        <v>805</v>
      </c>
      <c r="G220" s="15" t="s">
        <v>806</v>
      </c>
    </row>
    <row r="221" spans="1:26" ht="13.5" customHeight="1">
      <c r="A221" s="13"/>
      <c r="B221" s="14" t="s">
        <v>654</v>
      </c>
      <c r="C221" s="14" t="s">
        <v>38</v>
      </c>
      <c r="D221" s="15" t="s">
        <v>39</v>
      </c>
      <c r="E221" s="15" t="s">
        <v>40</v>
      </c>
      <c r="F221" s="1"/>
      <c r="G221" s="15" t="s">
        <v>41</v>
      </c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3.5" customHeight="1">
      <c r="B222" s="14" t="s">
        <v>654</v>
      </c>
      <c r="C222" s="14" t="s">
        <v>38</v>
      </c>
      <c r="D222" s="15" t="s">
        <v>42</v>
      </c>
      <c r="E222" s="15" t="s">
        <v>43</v>
      </c>
      <c r="F222" s="1"/>
      <c r="G222" s="15" t="s">
        <v>44</v>
      </c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3.5" customHeight="1">
      <c r="B223" s="14" t="s">
        <v>654</v>
      </c>
      <c r="C223" s="14" t="s">
        <v>38</v>
      </c>
      <c r="D223" s="15" t="s">
        <v>45</v>
      </c>
      <c r="E223" s="15" t="s">
        <v>46</v>
      </c>
      <c r="F223" s="1"/>
      <c r="G223" s="15" t="s">
        <v>47</v>
      </c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3.5" customHeight="1">
      <c r="A224" s="15"/>
      <c r="B224" s="14" t="s">
        <v>654</v>
      </c>
      <c r="C224" s="14" t="s">
        <v>38</v>
      </c>
      <c r="D224" s="15" t="s">
        <v>48</v>
      </c>
      <c r="E224" s="15" t="s">
        <v>49</v>
      </c>
      <c r="F224" s="1"/>
      <c r="G224" s="15" t="s">
        <v>50</v>
      </c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3.5" customHeight="1">
      <c r="A225" s="15"/>
      <c r="B225" s="14" t="s">
        <v>654</v>
      </c>
      <c r="C225" s="14" t="s">
        <v>38</v>
      </c>
      <c r="D225" s="15" t="s">
        <v>51</v>
      </c>
      <c r="E225" s="15" t="s">
        <v>52</v>
      </c>
      <c r="F225" s="1"/>
      <c r="G225" s="15" t="s">
        <v>53</v>
      </c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3.5" customHeight="1">
      <c r="A226" s="13"/>
      <c r="B226" s="14" t="s">
        <v>654</v>
      </c>
      <c r="C226" s="14" t="s">
        <v>54</v>
      </c>
      <c r="D226" s="15" t="s">
        <v>55</v>
      </c>
      <c r="E226" s="15" t="s">
        <v>56</v>
      </c>
      <c r="F226" s="1"/>
      <c r="G226" s="15" t="s">
        <v>57</v>
      </c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3.5" customHeight="1">
      <c r="A227" s="16"/>
      <c r="B227" s="14" t="s">
        <v>654</v>
      </c>
      <c r="C227" s="14" t="s">
        <v>63</v>
      </c>
      <c r="D227" s="15" t="s">
        <v>64</v>
      </c>
      <c r="E227" s="15" t="s">
        <v>66</v>
      </c>
      <c r="F227" s="1"/>
      <c r="G227" s="15" t="s">
        <v>69</v>
      </c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3.5" customHeight="1">
      <c r="B228" s="14" t="s">
        <v>654</v>
      </c>
      <c r="C228" s="14" t="s">
        <v>71</v>
      </c>
      <c r="D228" s="15" t="s">
        <v>72</v>
      </c>
      <c r="E228" s="15" t="s">
        <v>73</v>
      </c>
      <c r="F228" s="1"/>
      <c r="G228" s="15" t="s">
        <v>74</v>
      </c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3.5" customHeight="1">
      <c r="A229" s="15"/>
      <c r="B229" s="14" t="s">
        <v>654</v>
      </c>
      <c r="C229" s="14" t="s">
        <v>71</v>
      </c>
      <c r="D229" s="15" t="s">
        <v>77</v>
      </c>
      <c r="E229" s="15" t="s">
        <v>78</v>
      </c>
      <c r="G229" s="15" t="s">
        <v>79</v>
      </c>
    </row>
    <row r="230" spans="1:26" ht="13.5" customHeight="1">
      <c r="B230" s="14" t="s">
        <v>654</v>
      </c>
      <c r="C230" s="14" t="s">
        <v>63</v>
      </c>
      <c r="D230" s="15" t="s">
        <v>80</v>
      </c>
      <c r="E230" s="15" t="s">
        <v>81</v>
      </c>
      <c r="G230" s="15" t="s">
        <v>82</v>
      </c>
    </row>
    <row r="231" spans="1:26" ht="13.5" customHeight="1">
      <c r="A231" s="13"/>
      <c r="B231" s="14" t="s">
        <v>654</v>
      </c>
      <c r="C231" s="14" t="s">
        <v>71</v>
      </c>
      <c r="D231" s="15" t="s">
        <v>83</v>
      </c>
      <c r="E231" s="15" t="s">
        <v>84</v>
      </c>
      <c r="G231" s="15" t="s">
        <v>85</v>
      </c>
    </row>
    <row r="232" spans="1:26" ht="13.5" customHeight="1">
      <c r="B232" s="14" t="s">
        <v>654</v>
      </c>
      <c r="C232" s="14" t="s">
        <v>71</v>
      </c>
      <c r="D232" s="15" t="s">
        <v>86</v>
      </c>
      <c r="E232" s="15" t="s">
        <v>87</v>
      </c>
      <c r="G232" s="15" t="s">
        <v>89</v>
      </c>
    </row>
    <row r="233" spans="1:26" ht="13.5" customHeight="1">
      <c r="B233" s="14" t="s">
        <v>654</v>
      </c>
      <c r="C233" s="14" t="s">
        <v>71</v>
      </c>
      <c r="D233" s="15" t="s">
        <v>91</v>
      </c>
      <c r="E233" s="15" t="s">
        <v>92</v>
      </c>
      <c r="G233" s="15" t="s">
        <v>93</v>
      </c>
    </row>
    <row r="234" spans="1:26" ht="13.5" customHeight="1">
      <c r="B234" s="14" t="s">
        <v>654</v>
      </c>
      <c r="C234" s="14" t="s">
        <v>71</v>
      </c>
      <c r="D234" s="15" t="s">
        <v>94</v>
      </c>
      <c r="E234" s="15" t="s">
        <v>95</v>
      </c>
      <c r="G234" s="15" t="s">
        <v>96</v>
      </c>
    </row>
    <row r="235" spans="1:26">
      <c r="B235" s="14" t="s">
        <v>654</v>
      </c>
      <c r="C235" s="15" t="s">
        <v>97</v>
      </c>
      <c r="D235" s="15" t="s">
        <v>98</v>
      </c>
      <c r="E235" s="15" t="s">
        <v>99</v>
      </c>
      <c r="G235" s="15" t="s">
        <v>100</v>
      </c>
    </row>
    <row r="236" spans="1:26">
      <c r="B236" s="14" t="s">
        <v>654</v>
      </c>
      <c r="C236" s="15" t="s">
        <v>71</v>
      </c>
      <c r="D236" s="15" t="s">
        <v>101</v>
      </c>
      <c r="E236" s="15" t="s">
        <v>102</v>
      </c>
      <c r="G236" s="15" t="s">
        <v>103</v>
      </c>
    </row>
    <row r="237" spans="1:26">
      <c r="A237" s="15"/>
      <c r="B237" s="14" t="s">
        <v>654</v>
      </c>
      <c r="C237" s="15" t="s">
        <v>71</v>
      </c>
      <c r="D237" s="15" t="s">
        <v>104</v>
      </c>
      <c r="E237" s="15" t="s">
        <v>105</v>
      </c>
      <c r="G237" s="15" t="s">
        <v>106</v>
      </c>
    </row>
    <row r="238" spans="1:26">
      <c r="A238" s="15"/>
      <c r="B238" s="14" t="s">
        <v>654</v>
      </c>
      <c r="C238" s="15" t="s">
        <v>71</v>
      </c>
      <c r="D238" s="15" t="s">
        <v>107</v>
      </c>
      <c r="E238" s="15" t="s">
        <v>108</v>
      </c>
      <c r="G238" s="15" t="s">
        <v>109</v>
      </c>
    </row>
    <row r="239" spans="1:26">
      <c r="B239" s="14" t="s">
        <v>654</v>
      </c>
      <c r="C239" s="15" t="s">
        <v>110</v>
      </c>
      <c r="D239" s="15" t="s">
        <v>111</v>
      </c>
      <c r="E239" s="15" t="s">
        <v>112</v>
      </c>
      <c r="G239" s="15" t="s">
        <v>113</v>
      </c>
    </row>
    <row r="240" spans="1:26">
      <c r="B240" s="14" t="s">
        <v>654</v>
      </c>
      <c r="C240" s="15" t="s">
        <v>114</v>
      </c>
      <c r="D240" s="15" t="s">
        <v>115</v>
      </c>
      <c r="E240" s="15" t="s">
        <v>116</v>
      </c>
      <c r="G240" s="15" t="s">
        <v>117</v>
      </c>
    </row>
    <row r="241" spans="1:26" ht="13.5" customHeight="1">
      <c r="A241" s="15"/>
      <c r="B241" s="14" t="s">
        <v>654</v>
      </c>
      <c r="C241" s="15" t="s">
        <v>71</v>
      </c>
      <c r="D241" s="15" t="s">
        <v>118</v>
      </c>
      <c r="E241" s="15" t="s">
        <v>119</v>
      </c>
      <c r="G241" s="15" t="s">
        <v>120</v>
      </c>
    </row>
    <row r="242" spans="1:26" ht="13.5" customHeight="1">
      <c r="B242" s="14" t="s">
        <v>654</v>
      </c>
      <c r="C242" s="15" t="s">
        <v>71</v>
      </c>
      <c r="D242" s="15" t="s">
        <v>121</v>
      </c>
      <c r="E242" s="15" t="s">
        <v>122</v>
      </c>
      <c r="G242" s="15" t="s">
        <v>123</v>
      </c>
    </row>
    <row r="243" spans="1:26">
      <c r="B243" s="14" t="s">
        <v>654</v>
      </c>
      <c r="C243" s="15" t="s">
        <v>110</v>
      </c>
      <c r="D243" s="15" t="s">
        <v>124</v>
      </c>
      <c r="E243" s="15" t="s">
        <v>125</v>
      </c>
      <c r="G243" s="15" t="s">
        <v>126</v>
      </c>
    </row>
    <row r="244" spans="1:26">
      <c r="A244" s="15"/>
      <c r="B244" s="14" t="s">
        <v>654</v>
      </c>
      <c r="C244" s="15" t="s">
        <v>71</v>
      </c>
      <c r="D244" s="15" t="s">
        <v>127</v>
      </c>
      <c r="E244" s="15" t="s">
        <v>129</v>
      </c>
      <c r="G244" s="15" t="s">
        <v>131</v>
      </c>
    </row>
    <row r="245" spans="1:26">
      <c r="B245" s="14" t="s">
        <v>654</v>
      </c>
      <c r="C245" s="15" t="s">
        <v>71</v>
      </c>
      <c r="D245" s="15" t="s">
        <v>132</v>
      </c>
      <c r="E245" s="15" t="s">
        <v>133</v>
      </c>
      <c r="F245" s="1"/>
      <c r="G245" s="15" t="s">
        <v>134</v>
      </c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>
      <c r="B246" s="14" t="s">
        <v>654</v>
      </c>
      <c r="C246" s="15" t="s">
        <v>71</v>
      </c>
      <c r="D246" s="15" t="s">
        <v>135</v>
      </c>
      <c r="E246" s="15" t="s">
        <v>136</v>
      </c>
      <c r="F246" s="1"/>
      <c r="G246" s="15" t="s">
        <v>137</v>
      </c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>
      <c r="A247" s="15"/>
      <c r="B247" s="14" t="s">
        <v>654</v>
      </c>
      <c r="C247" s="15" t="s">
        <v>71</v>
      </c>
      <c r="D247" s="15" t="s">
        <v>138</v>
      </c>
      <c r="E247" s="15" t="s">
        <v>139</v>
      </c>
      <c r="F247" s="1"/>
      <c r="G247" s="15" t="s">
        <v>140</v>
      </c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>
      <c r="B248" s="14" t="s">
        <v>654</v>
      </c>
      <c r="C248" s="14" t="s">
        <v>141</v>
      </c>
      <c r="D248" s="15" t="s">
        <v>142</v>
      </c>
      <c r="E248" s="15" t="s">
        <v>144</v>
      </c>
      <c r="F248" s="1"/>
      <c r="G248" s="15" t="s">
        <v>146</v>
      </c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>
      <c r="B249" s="14" t="s">
        <v>654</v>
      </c>
      <c r="C249" s="14" t="s">
        <v>141</v>
      </c>
      <c r="D249" s="15" t="s">
        <v>147</v>
      </c>
      <c r="E249" s="15" t="s">
        <v>148</v>
      </c>
      <c r="F249" s="1"/>
      <c r="G249" s="15" t="s">
        <v>149</v>
      </c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>
      <c r="B250" s="14" t="s">
        <v>654</v>
      </c>
      <c r="C250" s="14" t="s">
        <v>152</v>
      </c>
      <c r="D250" s="15" t="s">
        <v>153</v>
      </c>
      <c r="E250" s="15" t="s">
        <v>154</v>
      </c>
      <c r="F250" s="1"/>
      <c r="G250" s="15" t="s">
        <v>155</v>
      </c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>
      <c r="A251" s="15"/>
      <c r="B251" s="14" t="s">
        <v>654</v>
      </c>
      <c r="C251" s="14" t="s">
        <v>141</v>
      </c>
      <c r="D251" s="15" t="s">
        <v>156</v>
      </c>
      <c r="E251" s="15" t="s">
        <v>157</v>
      </c>
      <c r="F251" s="1"/>
      <c r="G251" s="15" t="s">
        <v>159</v>
      </c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>
      <c r="A252" s="15"/>
      <c r="B252" s="14" t="s">
        <v>654</v>
      </c>
      <c r="C252" s="14" t="s">
        <v>141</v>
      </c>
      <c r="D252" s="15" t="s">
        <v>162</v>
      </c>
      <c r="E252" s="15" t="s">
        <v>163</v>
      </c>
      <c r="F252" s="1"/>
      <c r="G252" s="15" t="s">
        <v>164</v>
      </c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>
      <c r="B253" s="14" t="s">
        <v>654</v>
      </c>
      <c r="C253" s="14" t="s">
        <v>165</v>
      </c>
      <c r="D253" s="15" t="s">
        <v>166</v>
      </c>
      <c r="E253" s="15" t="s">
        <v>167</v>
      </c>
      <c r="F253" s="1"/>
      <c r="G253" s="15" t="s">
        <v>168</v>
      </c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>
      <c r="B254" s="14" t="s">
        <v>654</v>
      </c>
      <c r="C254" s="14" t="s">
        <v>71</v>
      </c>
      <c r="D254" s="15" t="s">
        <v>169</v>
      </c>
      <c r="E254" s="15" t="s">
        <v>170</v>
      </c>
      <c r="F254" s="1"/>
      <c r="G254" s="15" t="s">
        <v>171</v>
      </c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>
      <c r="A255" s="15"/>
      <c r="B255" s="14" t="s">
        <v>654</v>
      </c>
      <c r="C255" s="14" t="s">
        <v>172</v>
      </c>
      <c r="D255" s="15" t="s">
        <v>173</v>
      </c>
      <c r="E255" s="15" t="s">
        <v>174</v>
      </c>
      <c r="F255" s="1"/>
      <c r="G255" s="15" t="s">
        <v>175</v>
      </c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>
      <c r="B256" s="14" t="s">
        <v>654</v>
      </c>
      <c r="C256" s="14" t="s">
        <v>110</v>
      </c>
      <c r="D256" s="15" t="s">
        <v>177</v>
      </c>
      <c r="E256" s="15" t="s">
        <v>179</v>
      </c>
      <c r="F256" s="1"/>
      <c r="G256" s="15" t="s">
        <v>180</v>
      </c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>
      <c r="A257" s="9"/>
      <c r="B257" s="1" t="s">
        <v>654</v>
      </c>
      <c r="C257" s="1" t="s">
        <v>761</v>
      </c>
      <c r="D257" s="1" t="s">
        <v>807</v>
      </c>
      <c r="E257" s="72" t="s">
        <v>808</v>
      </c>
      <c r="F257" s="72"/>
      <c r="G257" s="72" t="s">
        <v>809</v>
      </c>
      <c r="H257" s="1"/>
      <c r="I257" s="72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>
      <c r="A258" s="9"/>
      <c r="B258" s="14" t="s">
        <v>654</v>
      </c>
      <c r="C258" s="14" t="s">
        <v>810</v>
      </c>
      <c r="D258" s="98" t="s">
        <v>811</v>
      </c>
      <c r="E258" s="99" t="s">
        <v>812</v>
      </c>
      <c r="F258" s="72"/>
      <c r="G258" s="72"/>
      <c r="H258" s="100" t="s">
        <v>813</v>
      </c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>
      <c r="A259" s="101"/>
      <c r="B259" s="102" t="s">
        <v>814</v>
      </c>
      <c r="C259" s="103"/>
      <c r="D259" s="37" t="s">
        <v>815</v>
      </c>
      <c r="E259" s="37" t="s">
        <v>816</v>
      </c>
      <c r="G259" s="37"/>
      <c r="H259" s="104" t="s">
        <v>817</v>
      </c>
      <c r="I259" s="103"/>
      <c r="J259" s="103"/>
      <c r="K259" s="103"/>
      <c r="L259" s="103"/>
      <c r="M259" s="103"/>
      <c r="N259" s="103"/>
      <c r="O259" s="103"/>
      <c r="P259" s="103"/>
      <c r="Q259" s="103"/>
      <c r="R259" s="103"/>
      <c r="S259" s="103"/>
      <c r="T259" s="103"/>
      <c r="U259" s="103"/>
      <c r="V259" s="103"/>
      <c r="W259" s="103"/>
      <c r="X259" s="103"/>
      <c r="Y259" s="103"/>
      <c r="Z259" s="103"/>
    </row>
    <row r="260" spans="1:26" ht="15.75">
      <c r="A260" s="105"/>
      <c r="B260" s="106" t="s">
        <v>814</v>
      </c>
      <c r="C260" s="107"/>
      <c r="D260" s="33" t="s">
        <v>818</v>
      </c>
      <c r="E260" s="33" t="s">
        <v>819</v>
      </c>
      <c r="G260" s="33"/>
      <c r="H260" s="68" t="s">
        <v>820</v>
      </c>
      <c r="I260" s="107"/>
      <c r="J260" s="107"/>
      <c r="K260" s="107"/>
      <c r="L260" s="107"/>
      <c r="M260" s="107"/>
      <c r="N260" s="107"/>
      <c r="O260" s="107"/>
      <c r="P260" s="107"/>
      <c r="Q260" s="107"/>
      <c r="R260" s="107"/>
      <c r="S260" s="107"/>
      <c r="T260" s="107"/>
      <c r="U260" s="107"/>
      <c r="V260" s="107"/>
      <c r="W260" s="107"/>
      <c r="X260" s="107"/>
      <c r="Y260" s="107"/>
      <c r="Z260" s="107"/>
    </row>
    <row r="261" spans="1:26">
      <c r="A261" s="1"/>
      <c r="B261" s="1" t="s">
        <v>821</v>
      </c>
      <c r="C261" s="1" t="s">
        <v>822</v>
      </c>
      <c r="D261" s="1" t="s">
        <v>823</v>
      </c>
      <c r="E261" s="1"/>
      <c r="F261" s="1" t="s">
        <v>824</v>
      </c>
      <c r="G261" s="1"/>
      <c r="H261" s="1"/>
      <c r="I261" s="1" t="s">
        <v>825</v>
      </c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>
      <c r="A262" s="1"/>
      <c r="B262" s="1" t="s">
        <v>821</v>
      </c>
      <c r="C262" s="1"/>
      <c r="D262" s="1" t="s">
        <v>826</v>
      </c>
      <c r="E262" s="1" t="s">
        <v>827</v>
      </c>
      <c r="F262" s="1"/>
      <c r="G262" s="1"/>
      <c r="H262" s="1"/>
      <c r="I262" s="1" t="s">
        <v>828</v>
      </c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>
      <c r="A263" s="9"/>
      <c r="B263" s="14" t="s">
        <v>821</v>
      </c>
      <c r="C263" s="33"/>
      <c r="D263" s="33" t="s">
        <v>829</v>
      </c>
      <c r="E263" s="108" t="s">
        <v>830</v>
      </c>
      <c r="G263" s="36"/>
      <c r="H263" s="36" t="s">
        <v>831</v>
      </c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>
      <c r="A264" s="9"/>
      <c r="B264" s="14" t="s">
        <v>821</v>
      </c>
      <c r="C264" s="33"/>
      <c r="D264" s="33" t="s">
        <v>832</v>
      </c>
      <c r="E264" s="109" t="s">
        <v>833</v>
      </c>
      <c r="G264" s="36"/>
      <c r="H264" s="68" t="s">
        <v>834</v>
      </c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>
      <c r="A265" s="9"/>
      <c r="B265" s="14" t="s">
        <v>821</v>
      </c>
      <c r="C265" s="33"/>
      <c r="D265" s="33" t="s">
        <v>835</v>
      </c>
      <c r="E265" s="110" t="s">
        <v>836</v>
      </c>
      <c r="G265" s="36"/>
      <c r="H265" s="33" t="s">
        <v>837</v>
      </c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>
      <c r="A266" s="9"/>
      <c r="B266" s="14" t="s">
        <v>821</v>
      </c>
      <c r="C266" s="33"/>
      <c r="D266" s="33" t="s">
        <v>838</v>
      </c>
      <c r="E266" s="42" t="s">
        <v>839</v>
      </c>
      <c r="G266" s="36"/>
      <c r="H266" s="111" t="s">
        <v>840</v>
      </c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>
      <c r="A267" s="9"/>
      <c r="B267" s="14" t="s">
        <v>821</v>
      </c>
      <c r="C267" s="33"/>
      <c r="D267" s="33" t="s">
        <v>841</v>
      </c>
      <c r="E267" s="33" t="s">
        <v>842</v>
      </c>
      <c r="G267" s="36"/>
      <c r="H267" s="33" t="s">
        <v>843</v>
      </c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>
      <c r="A268" s="9"/>
      <c r="B268" s="14" t="s">
        <v>844</v>
      </c>
      <c r="C268" s="33"/>
      <c r="D268" s="33" t="s">
        <v>845</v>
      </c>
      <c r="E268" s="33"/>
      <c r="G268" s="36"/>
      <c r="H268" s="33" t="s">
        <v>846</v>
      </c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>
      <c r="A269" s="9"/>
      <c r="B269" s="14" t="s">
        <v>847</v>
      </c>
      <c r="C269" s="33"/>
      <c r="D269" s="33"/>
      <c r="E269" s="36"/>
      <c r="G269" s="36"/>
      <c r="H269" s="112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>
      <c r="A270" s="9"/>
      <c r="B270" s="14" t="s">
        <v>848</v>
      </c>
      <c r="C270" s="33"/>
      <c r="D270" s="33"/>
      <c r="E270" s="36"/>
      <c r="G270" s="36"/>
      <c r="H270" s="112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>
      <c r="A271" s="9"/>
      <c r="B271" s="14" t="s">
        <v>849</v>
      </c>
      <c r="C271" s="33"/>
      <c r="D271" s="33"/>
      <c r="E271" s="36"/>
      <c r="G271" s="36"/>
      <c r="H271" s="112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>
      <c r="A272" s="9"/>
      <c r="B272" s="14" t="s">
        <v>850</v>
      </c>
      <c r="C272" s="33"/>
      <c r="D272" s="33"/>
      <c r="E272" s="36"/>
      <c r="G272" s="36"/>
      <c r="H272" s="112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>
      <c r="A273" s="9"/>
      <c r="B273" s="14" t="s">
        <v>851</v>
      </c>
      <c r="C273" s="33"/>
      <c r="D273" s="33"/>
      <c r="E273" s="36"/>
      <c r="G273" s="36"/>
      <c r="H273" s="112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>
      <c r="A274" s="9"/>
      <c r="B274" s="14" t="s">
        <v>852</v>
      </c>
      <c r="C274" s="33"/>
      <c r="D274" s="33" t="s">
        <v>853</v>
      </c>
      <c r="E274" s="36" t="s">
        <v>854</v>
      </c>
      <c r="G274" s="36"/>
      <c r="H274" s="112" t="s">
        <v>855</v>
      </c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>
      <c r="A275" s="9"/>
      <c r="B275" s="14" t="s">
        <v>852</v>
      </c>
      <c r="C275" s="33"/>
      <c r="D275" s="33" t="s">
        <v>856</v>
      </c>
      <c r="E275" s="113" t="s">
        <v>857</v>
      </c>
      <c r="G275" s="36"/>
      <c r="H275" s="114" t="s">
        <v>858</v>
      </c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83" spans="1:26">
      <c r="A283" s="9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>
      <c r="A284" s="9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3.5" customHeight="1">
      <c r="A285" s="9" t="s">
        <v>859</v>
      </c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3.5" customHeight="1">
      <c r="A286" s="9"/>
      <c r="B286" s="15" t="s">
        <v>859</v>
      </c>
      <c r="D286" s="15" t="s">
        <v>860</v>
      </c>
      <c r="E286" s="15" t="s">
        <v>861</v>
      </c>
      <c r="F286" s="15"/>
      <c r="H286" s="15" t="s">
        <v>862</v>
      </c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3.5" customHeight="1">
      <c r="B287" s="15" t="s">
        <v>859</v>
      </c>
      <c r="D287" s="15" t="s">
        <v>863</v>
      </c>
      <c r="E287" s="15" t="s">
        <v>864</v>
      </c>
      <c r="F287" s="15"/>
      <c r="H287" s="15" t="s">
        <v>865</v>
      </c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3.5" customHeight="1">
      <c r="A288" s="9"/>
      <c r="B288" s="15" t="s">
        <v>859</v>
      </c>
      <c r="D288" s="15" t="s">
        <v>866</v>
      </c>
      <c r="E288" s="15" t="s">
        <v>867</v>
      </c>
      <c r="F288" s="15"/>
      <c r="H288" s="15" t="s">
        <v>868</v>
      </c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3.5" customHeight="1">
      <c r="A289" s="9"/>
      <c r="B289" s="14" t="s">
        <v>869</v>
      </c>
      <c r="C289" s="1"/>
      <c r="D289" s="14" t="s">
        <v>870</v>
      </c>
      <c r="E289" s="14" t="s">
        <v>871</v>
      </c>
      <c r="F289" s="14"/>
      <c r="G289" s="1"/>
      <c r="H289" s="14" t="s">
        <v>872</v>
      </c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3.5" customHeight="1">
      <c r="A290" s="9"/>
      <c r="B290" s="14" t="s">
        <v>869</v>
      </c>
      <c r="C290" s="14" t="s">
        <v>873</v>
      </c>
      <c r="D290" s="14" t="s">
        <v>874</v>
      </c>
      <c r="E290" s="14" t="s">
        <v>875</v>
      </c>
      <c r="F290" s="115"/>
      <c r="G290" s="1"/>
      <c r="H290" s="116" t="s">
        <v>876</v>
      </c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3.5" customHeight="1">
      <c r="A291" s="9"/>
      <c r="B291" s="1" t="s">
        <v>877</v>
      </c>
      <c r="C291" s="1"/>
      <c r="D291" s="1"/>
      <c r="E291" s="1"/>
      <c r="F291" s="4" t="s">
        <v>878</v>
      </c>
      <c r="G291" s="1"/>
      <c r="H291" s="1"/>
      <c r="I291" s="4" t="s">
        <v>879</v>
      </c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3.5" customHeight="1">
      <c r="A292" s="9"/>
      <c r="B292" s="14" t="s">
        <v>880</v>
      </c>
      <c r="C292" s="14" t="s">
        <v>881</v>
      </c>
      <c r="D292" s="14" t="s">
        <v>882</v>
      </c>
      <c r="E292" s="14" t="s">
        <v>883</v>
      </c>
      <c r="F292" s="14"/>
      <c r="G292" s="14" t="s">
        <v>884</v>
      </c>
      <c r="H292" s="14" t="s">
        <v>885</v>
      </c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3.5" customHeight="1">
      <c r="A293" s="117"/>
      <c r="B293" s="14" t="s">
        <v>886</v>
      </c>
      <c r="C293" s="14"/>
      <c r="D293" s="118" t="s">
        <v>887</v>
      </c>
      <c r="E293" s="14" t="s">
        <v>888</v>
      </c>
      <c r="F293" s="14"/>
      <c r="G293" s="14" t="s">
        <v>889</v>
      </c>
      <c r="H293" s="14" t="s">
        <v>890</v>
      </c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3.5" customHeight="1">
      <c r="A294" s="9"/>
      <c r="B294" s="1"/>
      <c r="C294" s="1"/>
      <c r="D294" s="118" t="s">
        <v>891</v>
      </c>
      <c r="E294" s="14" t="s">
        <v>892</v>
      </c>
      <c r="F294" s="14"/>
      <c r="G294" s="14" t="s">
        <v>893</v>
      </c>
      <c r="H294" s="14" t="s">
        <v>894</v>
      </c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3.5" customHeight="1">
      <c r="A295" s="9"/>
      <c r="B295" s="1"/>
      <c r="C295" s="1"/>
      <c r="D295" s="14" t="s">
        <v>895</v>
      </c>
      <c r="E295" s="14" t="s">
        <v>896</v>
      </c>
      <c r="F295" s="14"/>
      <c r="G295" s="14" t="s">
        <v>897</v>
      </c>
      <c r="H295" s="14" t="s">
        <v>898</v>
      </c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3.5" customHeight="1">
      <c r="A296" s="9"/>
      <c r="B296" s="1"/>
      <c r="C296" s="1"/>
      <c r="D296" s="14" t="s">
        <v>899</v>
      </c>
      <c r="E296" s="14" t="s">
        <v>900</v>
      </c>
      <c r="F296" s="14"/>
      <c r="G296" s="14" t="s">
        <v>901</v>
      </c>
      <c r="H296" s="14" t="s">
        <v>902</v>
      </c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3.5" customHeight="1">
      <c r="A297" s="9"/>
      <c r="D297" s="15" t="s">
        <v>903</v>
      </c>
      <c r="E297" s="15" t="s">
        <v>904</v>
      </c>
      <c r="F297" s="15"/>
      <c r="G297" s="15" t="s">
        <v>905</v>
      </c>
      <c r="H297" s="15" t="s">
        <v>906</v>
      </c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3.5" customHeight="1">
      <c r="A298" s="9"/>
      <c r="D298" s="15" t="s">
        <v>907</v>
      </c>
      <c r="E298" s="15" t="s">
        <v>908</v>
      </c>
      <c r="F298" s="97"/>
      <c r="G298" s="15" t="s">
        <v>909</v>
      </c>
      <c r="H298" s="97" t="s">
        <v>910</v>
      </c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3.5" customHeight="1">
      <c r="A299" s="9"/>
      <c r="D299" s="15" t="s">
        <v>911</v>
      </c>
      <c r="E299" s="15" t="s">
        <v>912</v>
      </c>
      <c r="F299" s="15"/>
      <c r="G299" s="15" t="s">
        <v>913</v>
      </c>
      <c r="H299" s="15" t="s">
        <v>914</v>
      </c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3.5" customHeight="1">
      <c r="A300" s="9"/>
      <c r="D300" s="15" t="s">
        <v>915</v>
      </c>
      <c r="E300" s="15" t="s">
        <v>916</v>
      </c>
      <c r="F300" s="15"/>
      <c r="H300" s="15" t="s">
        <v>917</v>
      </c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3.5" customHeight="1">
      <c r="A301" s="9"/>
      <c r="D301" s="15" t="s">
        <v>918</v>
      </c>
      <c r="E301" s="15" t="s">
        <v>919</v>
      </c>
      <c r="F301" s="15"/>
      <c r="G301" s="15" t="s">
        <v>920</v>
      </c>
      <c r="H301" s="15" t="s">
        <v>921</v>
      </c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3.5" customHeight="1">
      <c r="A302" s="9"/>
      <c r="D302" s="15" t="s">
        <v>922</v>
      </c>
      <c r="E302" s="15" t="s">
        <v>923</v>
      </c>
      <c r="F302" s="15"/>
      <c r="G302" s="15" t="s">
        <v>924</v>
      </c>
      <c r="H302" s="15" t="s">
        <v>925</v>
      </c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3.5" customHeight="1">
      <c r="A303" s="9"/>
      <c r="B303" s="15" t="s">
        <v>926</v>
      </c>
      <c r="D303" s="15" t="s">
        <v>927</v>
      </c>
      <c r="E303" s="15" t="s">
        <v>928</v>
      </c>
      <c r="F303" s="15"/>
      <c r="H303" s="15" t="s">
        <v>929</v>
      </c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3.5" customHeight="1">
      <c r="A304" s="9"/>
      <c r="B304" s="15" t="s">
        <v>930</v>
      </c>
      <c r="D304" s="15" t="s">
        <v>931</v>
      </c>
      <c r="E304" s="15" t="s">
        <v>932</v>
      </c>
      <c r="F304" s="15"/>
      <c r="G304" s="15" t="s">
        <v>933</v>
      </c>
      <c r="H304" s="15" t="s">
        <v>934</v>
      </c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3.5" customHeight="1">
      <c r="A305" s="9"/>
      <c r="B305" s="14" t="s">
        <v>935</v>
      </c>
      <c r="C305" s="1"/>
      <c r="D305" s="14" t="s">
        <v>936</v>
      </c>
      <c r="E305" s="14" t="s">
        <v>937</v>
      </c>
      <c r="F305" s="14"/>
      <c r="G305" s="14" t="s">
        <v>938</v>
      </c>
      <c r="H305" s="14" t="s">
        <v>939</v>
      </c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3.5" customHeight="1">
      <c r="A306" s="9"/>
      <c r="B306" s="14" t="s">
        <v>940</v>
      </c>
      <c r="C306" s="1"/>
      <c r="D306" s="14" t="s">
        <v>941</v>
      </c>
      <c r="E306" s="14" t="s">
        <v>942</v>
      </c>
      <c r="F306" s="14"/>
      <c r="G306" s="14" t="s">
        <v>943</v>
      </c>
      <c r="H306" s="14" t="s">
        <v>944</v>
      </c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3.5" customHeight="1">
      <c r="A307" s="9"/>
      <c r="B307" s="14" t="s">
        <v>945</v>
      </c>
      <c r="C307" s="1"/>
      <c r="D307" s="14" t="s">
        <v>946</v>
      </c>
      <c r="E307" s="14" t="s">
        <v>947</v>
      </c>
      <c r="F307" s="14"/>
      <c r="G307" s="14" t="s">
        <v>948</v>
      </c>
      <c r="H307" s="14" t="s">
        <v>949</v>
      </c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3.5" customHeight="1">
      <c r="A308" s="9"/>
      <c r="B308" s="1"/>
      <c r="C308" s="1"/>
      <c r="D308" s="14" t="s">
        <v>950</v>
      </c>
      <c r="E308" s="14" t="s">
        <v>951</v>
      </c>
      <c r="F308" s="14"/>
      <c r="G308" s="1"/>
      <c r="H308" s="14" t="s">
        <v>952</v>
      </c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3.5" customHeight="1">
      <c r="B309" s="15" t="s">
        <v>953</v>
      </c>
      <c r="D309" s="15" t="s">
        <v>954</v>
      </c>
      <c r="E309" s="15" t="s">
        <v>947</v>
      </c>
      <c r="F309" s="15"/>
      <c r="H309" s="15" t="s">
        <v>955</v>
      </c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3.5" customHeight="1">
      <c r="D310" s="15" t="s">
        <v>956</v>
      </c>
      <c r="E310" s="15" t="s">
        <v>957</v>
      </c>
      <c r="F310" s="15"/>
      <c r="H310" s="15" t="s">
        <v>958</v>
      </c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3.5" customHeight="1">
      <c r="B311" s="15" t="s">
        <v>959</v>
      </c>
      <c r="D311" s="15" t="s">
        <v>960</v>
      </c>
      <c r="E311" s="15" t="s">
        <v>961</v>
      </c>
      <c r="F311" s="15"/>
      <c r="H311" s="15" t="s">
        <v>962</v>
      </c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3.5" customHeight="1">
      <c r="B312" s="15" t="s">
        <v>963</v>
      </c>
      <c r="D312" s="15" t="s">
        <v>964</v>
      </c>
      <c r="E312" s="15" t="s">
        <v>965</v>
      </c>
      <c r="F312" s="15"/>
      <c r="H312" s="15" t="s">
        <v>966</v>
      </c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3.5" customHeight="1">
      <c r="A313" s="9"/>
      <c r="B313" s="1"/>
      <c r="C313" s="1"/>
      <c r="D313" s="14" t="s">
        <v>967</v>
      </c>
      <c r="E313" s="14" t="s">
        <v>968</v>
      </c>
      <c r="F313" s="1"/>
      <c r="G313" s="1"/>
      <c r="H313" s="14" t="s">
        <v>969</v>
      </c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3.5" customHeight="1">
      <c r="A314" s="9"/>
      <c r="B314" s="14" t="s">
        <v>970</v>
      </c>
      <c r="C314" s="1"/>
      <c r="D314" s="14" t="s">
        <v>971</v>
      </c>
      <c r="E314" s="14" t="s">
        <v>972</v>
      </c>
      <c r="F314" s="1"/>
      <c r="G314" s="14" t="s">
        <v>973</v>
      </c>
      <c r="H314" s="14" t="s">
        <v>974</v>
      </c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3.5" customHeight="1">
      <c r="A315" s="9"/>
      <c r="B315" s="14" t="s">
        <v>975</v>
      </c>
      <c r="C315" s="14" t="s">
        <v>976</v>
      </c>
      <c r="D315" s="14" t="s">
        <v>977</v>
      </c>
      <c r="E315" s="14" t="s">
        <v>978</v>
      </c>
      <c r="F315" s="1"/>
      <c r="G315" s="14" t="s">
        <v>979</v>
      </c>
      <c r="H315" s="14" t="s">
        <v>980</v>
      </c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3.5" customHeight="1">
      <c r="A316" s="9"/>
      <c r="B316" s="14" t="s">
        <v>981</v>
      </c>
      <c r="C316" s="14" t="s">
        <v>982</v>
      </c>
      <c r="D316" s="14" t="s">
        <v>983</v>
      </c>
      <c r="E316" s="14" t="s">
        <v>984</v>
      </c>
      <c r="F316" s="1"/>
      <c r="G316" s="14" t="s">
        <v>985</v>
      </c>
      <c r="H316" s="14" t="s">
        <v>986</v>
      </c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3.5" customHeight="1">
      <c r="A317" s="9"/>
      <c r="B317" s="15" t="s">
        <v>987</v>
      </c>
      <c r="D317" s="15" t="s">
        <v>988</v>
      </c>
      <c r="E317" s="15" t="s">
        <v>989</v>
      </c>
      <c r="G317" s="15" t="s">
        <v>990</v>
      </c>
      <c r="H317" s="15" t="s">
        <v>991</v>
      </c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3.5" customHeight="1">
      <c r="A318" s="9"/>
      <c r="D318" s="15" t="s">
        <v>992</v>
      </c>
      <c r="E318" s="15" t="s">
        <v>993</v>
      </c>
      <c r="H318" s="15" t="s">
        <v>994</v>
      </c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3.5" customHeight="1">
      <c r="A319" s="119"/>
      <c r="B319" s="120" t="s">
        <v>995</v>
      </c>
      <c r="C319" s="121"/>
      <c r="D319" s="122" t="s">
        <v>996</v>
      </c>
      <c r="E319" s="122" t="s">
        <v>997</v>
      </c>
      <c r="F319" s="121"/>
      <c r="G319" s="122" t="s">
        <v>998</v>
      </c>
      <c r="H319" s="15" t="s">
        <v>999</v>
      </c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3.5" customHeight="1">
      <c r="A320" s="14"/>
      <c r="B320" s="120" t="s">
        <v>1000</v>
      </c>
      <c r="C320" s="123"/>
      <c r="D320" s="120" t="s">
        <v>1001</v>
      </c>
      <c r="E320" s="120" t="s">
        <v>1002</v>
      </c>
      <c r="F320" s="124"/>
      <c r="G320" s="120" t="s">
        <v>1003</v>
      </c>
      <c r="H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3.5" customHeight="1">
      <c r="A321" s="1"/>
      <c r="B321" s="122" t="s">
        <v>1004</v>
      </c>
      <c r="C321" s="124"/>
      <c r="D321" s="120" t="s">
        <v>1005</v>
      </c>
      <c r="E321" s="123"/>
      <c r="F321" s="123"/>
      <c r="G321" s="120" t="s">
        <v>1006</v>
      </c>
      <c r="H321" s="123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3.5" customHeight="1">
      <c r="B322" s="15" t="s">
        <v>1007</v>
      </c>
      <c r="D322" s="15" t="s">
        <v>1008</v>
      </c>
      <c r="E322" s="15" t="s">
        <v>1009</v>
      </c>
      <c r="G322" s="15" t="s">
        <v>1010</v>
      </c>
      <c r="H322" s="15" t="s">
        <v>1011</v>
      </c>
    </row>
    <row r="323" spans="1:26" ht="13.5" customHeight="1"/>
    <row r="324" spans="1:26" ht="13.5" customHeight="1"/>
    <row r="325" spans="1:26" ht="13.5" customHeight="1">
      <c r="A325" s="125" t="s">
        <v>1012</v>
      </c>
      <c r="B325" s="126"/>
      <c r="C325" s="126"/>
      <c r="D325" s="126"/>
      <c r="E325" s="126"/>
      <c r="F325" s="126"/>
      <c r="G325" s="126"/>
      <c r="H325" s="126"/>
    </row>
    <row r="326" spans="1:26" ht="13.5" customHeight="1">
      <c r="A326" s="126"/>
      <c r="B326" s="127" t="s">
        <v>1012</v>
      </c>
      <c r="C326" s="127" t="s">
        <v>1013</v>
      </c>
      <c r="D326" s="127" t="s">
        <v>1014</v>
      </c>
      <c r="E326" s="126" t="s">
        <v>1015</v>
      </c>
      <c r="F326" s="126"/>
      <c r="G326" s="126" t="s">
        <v>1016</v>
      </c>
      <c r="H326" s="126"/>
    </row>
    <row r="327" spans="1:26" ht="13.5" customHeight="1">
      <c r="A327" s="126"/>
      <c r="B327" s="126" t="s">
        <v>1012</v>
      </c>
      <c r="C327" s="126"/>
      <c r="D327" s="127" t="s">
        <v>1017</v>
      </c>
      <c r="E327" s="128" t="s">
        <v>1018</v>
      </c>
      <c r="F327" s="127"/>
      <c r="G327" s="126" t="s">
        <v>1016</v>
      </c>
      <c r="H327" s="127" t="s">
        <v>1019</v>
      </c>
    </row>
    <row r="328" spans="1:26" ht="13.5" customHeight="1">
      <c r="A328" s="126"/>
      <c r="B328" s="126"/>
      <c r="C328" s="126"/>
      <c r="D328" s="126"/>
      <c r="E328" s="126"/>
      <c r="F328" s="126"/>
      <c r="G328" s="126"/>
      <c r="H328" s="126"/>
    </row>
    <row r="329" spans="1:26" ht="13.5" customHeight="1">
      <c r="A329" s="129" t="s">
        <v>1020</v>
      </c>
      <c r="B329" s="130"/>
      <c r="D329" s="15" t="s">
        <v>1021</v>
      </c>
      <c r="E329" s="15" t="s">
        <v>1022</v>
      </c>
      <c r="G329" s="15" t="s">
        <v>1023</v>
      </c>
      <c r="H329" s="15" t="s">
        <v>1024</v>
      </c>
    </row>
    <row r="330" spans="1:26" ht="13.5" customHeight="1"/>
    <row r="331" spans="1:26" ht="13.5" customHeight="1"/>
    <row r="332" spans="1:26" ht="13.5" customHeight="1"/>
    <row r="333" spans="1:26" ht="13.5" customHeight="1"/>
    <row r="334" spans="1:26" ht="13.5" customHeight="1"/>
    <row r="335" spans="1:26" ht="13.5" customHeight="1"/>
    <row r="336" spans="1:2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62" spans="1:26" ht="13.5" customHeight="1">
      <c r="A362" s="9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3.5" customHeight="1">
      <c r="A363" s="9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3.5" customHeight="1">
      <c r="A364" s="9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3.5" customHeight="1">
      <c r="A365" s="9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3.5" customHeight="1">
      <c r="A366" s="9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3.5" customHeight="1">
      <c r="A367" s="9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3.5" customHeight="1">
      <c r="A368" s="9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3.5" customHeight="1">
      <c r="A369" s="9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3.5" customHeight="1">
      <c r="A370" s="9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3.5" customHeight="1">
      <c r="A371" s="9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3.5" customHeight="1">
      <c r="A372" s="9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3.5" customHeight="1">
      <c r="A373" s="9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3.5" customHeight="1">
      <c r="A374" s="9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3.5" customHeight="1">
      <c r="A375" s="9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3.5" customHeight="1">
      <c r="A376" s="9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3.5" customHeight="1">
      <c r="A377" s="9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3.5" customHeight="1">
      <c r="A378" s="9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3.5" customHeight="1">
      <c r="A379" s="9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3.5" customHeight="1">
      <c r="A380" s="9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3.5" customHeight="1">
      <c r="A381" s="9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3.5" customHeight="1">
      <c r="A382" s="9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3.5" customHeight="1">
      <c r="A383" s="9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3.5" customHeight="1">
      <c r="A384" s="9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3.5" customHeight="1">
      <c r="A385" s="9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3.5" customHeight="1">
      <c r="A386" s="9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3.5" customHeight="1">
      <c r="A387" s="9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3.5" customHeight="1">
      <c r="A388" s="9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3.5" customHeight="1">
      <c r="A389" s="9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3.5" customHeight="1">
      <c r="A390" s="9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3.5" customHeight="1">
      <c r="A391" s="9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3.5" customHeight="1">
      <c r="A392" s="9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3.5" customHeight="1">
      <c r="A393" s="9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3.5" customHeight="1">
      <c r="A394" s="9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3.5" customHeight="1">
      <c r="A395" s="9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3.5" customHeight="1">
      <c r="A396" s="9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3.5" customHeight="1">
      <c r="A397" s="9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3.5" customHeight="1">
      <c r="A398" s="9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3.5" customHeight="1">
      <c r="A399" s="9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3.5" customHeight="1">
      <c r="A400" s="9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3.5" customHeight="1">
      <c r="A401" s="9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3.5" customHeight="1">
      <c r="A402" s="9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3.5" customHeight="1">
      <c r="A403" s="9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3.5" customHeight="1">
      <c r="A404" s="9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3.5" customHeight="1">
      <c r="A405" s="9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3.5" customHeight="1">
      <c r="A406" s="9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3.5" customHeight="1">
      <c r="A407" s="9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3.5" customHeight="1">
      <c r="A408" s="9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3.5" customHeight="1">
      <c r="A409" s="9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3.5" customHeight="1">
      <c r="A410" s="9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3.5" customHeight="1">
      <c r="A411" s="9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3.5" customHeight="1">
      <c r="A412" s="9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3.5" customHeight="1">
      <c r="A413" s="9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3.5" customHeight="1">
      <c r="A414" s="9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3.5" customHeight="1">
      <c r="A415" s="9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3.5" customHeight="1">
      <c r="A416" s="9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3.5" customHeight="1">
      <c r="A417" s="9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3.5" customHeight="1">
      <c r="A418" s="9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3.5" customHeight="1">
      <c r="A419" s="9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3.5" customHeight="1">
      <c r="A420" s="9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3.5" customHeight="1">
      <c r="A421" s="9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3.5" customHeight="1">
      <c r="A422" s="9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3.5" customHeight="1">
      <c r="A423" s="9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3.5" customHeight="1">
      <c r="A424" s="9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3.5" customHeight="1">
      <c r="A425" s="9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3.5" customHeight="1">
      <c r="A426" s="9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3.5" customHeight="1">
      <c r="A427" s="9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3.5" customHeight="1">
      <c r="A428" s="9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3.5" customHeight="1">
      <c r="A429" s="9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3.5" customHeight="1">
      <c r="A430" s="9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3.5" customHeight="1">
      <c r="A431" s="9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3.5" customHeight="1">
      <c r="A432" s="9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3.5" customHeight="1">
      <c r="A433" s="9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3.5" customHeight="1">
      <c r="A434" s="9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3.5" customHeight="1">
      <c r="A435" s="9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3.5" customHeight="1">
      <c r="A436" s="9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3.5" customHeight="1">
      <c r="A437" s="9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3.5" customHeight="1">
      <c r="A438" s="9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3.5" customHeight="1">
      <c r="A439" s="9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3.5" customHeight="1">
      <c r="A440" s="9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3.5" customHeight="1">
      <c r="A441" s="9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3.5" customHeight="1">
      <c r="A442" s="9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3.5" customHeight="1">
      <c r="A443" s="9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3.5" customHeight="1">
      <c r="A444" s="9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3.5" customHeight="1">
      <c r="A445" s="9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3.5" customHeight="1">
      <c r="A446" s="9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3.5" customHeight="1">
      <c r="A447" s="9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3.5" customHeight="1">
      <c r="A448" s="9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3.5" customHeight="1">
      <c r="A449" s="9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3.5" customHeight="1">
      <c r="A450" s="9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3.5" customHeight="1">
      <c r="A451" s="9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3.5" customHeight="1">
      <c r="A452" s="9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3.5" customHeight="1">
      <c r="A453" s="9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3.5" customHeight="1">
      <c r="A454" s="9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3.5" customHeight="1">
      <c r="A455" s="9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3.5" customHeight="1">
      <c r="A456" s="9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3.5" customHeight="1">
      <c r="A457" s="9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3.5" customHeight="1">
      <c r="A458" s="9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3.5" customHeight="1">
      <c r="A459" s="9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3.5" customHeight="1">
      <c r="A460" s="9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3.5" customHeight="1">
      <c r="A461" s="9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3.5" customHeight="1">
      <c r="A462" s="9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3.5" customHeight="1">
      <c r="A463" s="9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3.5" customHeight="1">
      <c r="A464" s="9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3.5" customHeight="1">
      <c r="A465" s="9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3.5" customHeight="1">
      <c r="A466" s="9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3.5" customHeight="1">
      <c r="A467" s="9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3.5" customHeight="1">
      <c r="A468" s="9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3.5" customHeight="1">
      <c r="A469" s="9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3.5" customHeight="1">
      <c r="A470" s="9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3.5" customHeight="1">
      <c r="A471" s="9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3.5" customHeight="1">
      <c r="A472" s="9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3.5" customHeight="1">
      <c r="A473" s="9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3.5" customHeight="1">
      <c r="A474" s="9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3.5" customHeight="1">
      <c r="A475" s="9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3.5" customHeight="1">
      <c r="A476" s="9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3.5" customHeight="1">
      <c r="A477" s="9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3.5" customHeight="1">
      <c r="A478" s="9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3.5" customHeight="1">
      <c r="A479" s="9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3.5" customHeight="1">
      <c r="A480" s="9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3.5" customHeight="1">
      <c r="A481" s="9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3.5" customHeight="1">
      <c r="A482" s="9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3.5" customHeight="1">
      <c r="A483" s="9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3.5" customHeight="1">
      <c r="A484" s="9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3.5" customHeight="1">
      <c r="A485" s="9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3.5" customHeight="1">
      <c r="A486" s="9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3.5" customHeight="1">
      <c r="A487" s="9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3.5" customHeight="1">
      <c r="A488" s="9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3.5" customHeight="1">
      <c r="A489" s="9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3.5" customHeight="1">
      <c r="A490" s="9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3.5" customHeight="1">
      <c r="A491" s="9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3.5" customHeight="1">
      <c r="A492" s="9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3.5" customHeight="1">
      <c r="A493" s="9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3.5" customHeight="1">
      <c r="A494" s="9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3.5" customHeight="1">
      <c r="A495" s="9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3.5" customHeight="1">
      <c r="A496" s="9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3.5" customHeight="1">
      <c r="A497" s="9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3.5" customHeight="1">
      <c r="A498" s="9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3.5" customHeight="1">
      <c r="A499" s="9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3.5" customHeight="1">
      <c r="A500" s="9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3.5" customHeight="1">
      <c r="A501" s="9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3.5" customHeight="1">
      <c r="A502" s="9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3.5" customHeight="1">
      <c r="A503" s="9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3.5" customHeight="1">
      <c r="A504" s="9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3.5" customHeight="1">
      <c r="A505" s="9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3.5" customHeight="1">
      <c r="A506" s="9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3.5" customHeight="1">
      <c r="A507" s="9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3.5" customHeight="1">
      <c r="A508" s="9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3.5" customHeight="1">
      <c r="A509" s="9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3.5" customHeight="1">
      <c r="A510" s="9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3.5" customHeight="1">
      <c r="A511" s="9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3.5" customHeight="1">
      <c r="A512" s="9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3.5" customHeight="1">
      <c r="A513" s="9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3.5" customHeight="1">
      <c r="A514" s="9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3.5" customHeight="1">
      <c r="A515" s="9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3.5" customHeight="1">
      <c r="A516" s="9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3.5" customHeight="1">
      <c r="A517" s="9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3.5" customHeight="1">
      <c r="A518" s="9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3.5" customHeight="1">
      <c r="A519" s="9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3.5" customHeight="1">
      <c r="A520" s="9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3.5" customHeight="1">
      <c r="A521" s="9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3.5" customHeight="1">
      <c r="A522" s="9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3.5" customHeight="1">
      <c r="A523" s="9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3.5" customHeight="1">
      <c r="A524" s="9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3.5" customHeight="1">
      <c r="A525" s="9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3.5" customHeight="1">
      <c r="A526" s="9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3.5" customHeight="1">
      <c r="A527" s="9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3.5" customHeight="1">
      <c r="A528" s="9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3.5" customHeight="1">
      <c r="A529" s="9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3.5" customHeight="1">
      <c r="A530" s="9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3.5" customHeight="1">
      <c r="A531" s="9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3.5" customHeight="1">
      <c r="A532" s="9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3.5" customHeight="1">
      <c r="A533" s="9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3.5" customHeight="1">
      <c r="A534" s="9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3.5" customHeight="1">
      <c r="A535" s="9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3.5" customHeight="1">
      <c r="A536" s="9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3.5" customHeight="1">
      <c r="A537" s="9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3.5" customHeight="1">
      <c r="A538" s="9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3.5" customHeight="1">
      <c r="A539" s="9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3.5" customHeight="1">
      <c r="A540" s="9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3.5" customHeight="1">
      <c r="A541" s="9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3.5" customHeight="1">
      <c r="A542" s="9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3.5" customHeight="1">
      <c r="A543" s="9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3.5" customHeight="1">
      <c r="A544" s="9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3.5" customHeight="1">
      <c r="A545" s="9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3.5" customHeight="1">
      <c r="A546" s="9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3.5" customHeight="1">
      <c r="A547" s="9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3.5" customHeight="1">
      <c r="A548" s="9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3.5" customHeight="1">
      <c r="A549" s="9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3.5" customHeight="1">
      <c r="A550" s="9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3.5" customHeight="1">
      <c r="A551" s="9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3.5" customHeight="1">
      <c r="A552" s="9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3.5" customHeight="1">
      <c r="A553" s="9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3.5" customHeight="1">
      <c r="A554" s="9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3.5" customHeight="1">
      <c r="A555" s="9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3.5" customHeight="1">
      <c r="A556" s="9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3.5" customHeight="1">
      <c r="A557" s="9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3.5" customHeight="1">
      <c r="A558" s="9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3.5" customHeight="1">
      <c r="A559" s="9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3.5" customHeight="1">
      <c r="A560" s="9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3.5" customHeight="1">
      <c r="A561" s="9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3.5" customHeight="1">
      <c r="A562" s="9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3.5" customHeight="1">
      <c r="A563" s="9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3.5" customHeight="1">
      <c r="A564" s="9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3.5" customHeight="1">
      <c r="A565" s="9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3.5" customHeight="1">
      <c r="A566" s="9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3.5" customHeight="1">
      <c r="A567" s="9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3.5" customHeight="1">
      <c r="A568" s="9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3.5" customHeight="1">
      <c r="A569" s="9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3.5" customHeight="1">
      <c r="A570" s="9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3.5" customHeight="1">
      <c r="A571" s="9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3.5" customHeight="1">
      <c r="A572" s="9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3.5" customHeight="1">
      <c r="A573" s="9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3.5" customHeight="1">
      <c r="A574" s="9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3.5" customHeight="1">
      <c r="A575" s="9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3.5" customHeight="1">
      <c r="A576" s="9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3.5" customHeight="1">
      <c r="A577" s="9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3.5" customHeight="1">
      <c r="A578" s="9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3.5" customHeight="1">
      <c r="A579" s="9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3.5" customHeight="1">
      <c r="A580" s="9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3.5" customHeight="1">
      <c r="A581" s="9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3.5" customHeight="1">
      <c r="A582" s="9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3.5" customHeight="1">
      <c r="A583" s="9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3.5" customHeight="1">
      <c r="A584" s="9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3.5" customHeight="1">
      <c r="A585" s="9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3.5" customHeight="1">
      <c r="A586" s="9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3.5" customHeight="1">
      <c r="A587" s="9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3.5" customHeight="1">
      <c r="A588" s="9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3.5" customHeight="1">
      <c r="A589" s="9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3.5" customHeight="1">
      <c r="A590" s="9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3.5" customHeight="1">
      <c r="A591" s="9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3.5" customHeight="1">
      <c r="A592" s="9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3.5" customHeight="1">
      <c r="A593" s="9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3.5" customHeight="1">
      <c r="A594" s="9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3.5" customHeight="1">
      <c r="A595" s="9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3.5" customHeight="1">
      <c r="A596" s="9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3.5" customHeight="1">
      <c r="A597" s="9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3.5" customHeight="1">
      <c r="A598" s="9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3.5" customHeight="1">
      <c r="A599" s="9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3.5" customHeight="1">
      <c r="A600" s="9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3.5" customHeight="1">
      <c r="A601" s="9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3.5" customHeight="1">
      <c r="A602" s="9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3.5" customHeight="1">
      <c r="A603" s="9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3.5" customHeight="1">
      <c r="A604" s="9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3.5" customHeight="1">
      <c r="A605" s="9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3.5" customHeight="1">
      <c r="A606" s="9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3.5" customHeight="1">
      <c r="A607" s="9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3.5" customHeight="1">
      <c r="A608" s="9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3.5" customHeight="1">
      <c r="A609" s="9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3.5" customHeight="1">
      <c r="A610" s="9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3.5" customHeight="1">
      <c r="A611" s="9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3.5" customHeight="1">
      <c r="A612" s="9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3.5" customHeight="1">
      <c r="A613" s="9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3.5" customHeight="1">
      <c r="A614" s="9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3.5" customHeight="1">
      <c r="A615" s="9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3.5" customHeight="1">
      <c r="A616" s="9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3.5" customHeight="1">
      <c r="A617" s="9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3.5" customHeight="1">
      <c r="A618" s="9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3.5" customHeight="1">
      <c r="A619" s="9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3.5" customHeight="1">
      <c r="A620" s="9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3.5" customHeight="1">
      <c r="A621" s="9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3.5" customHeight="1">
      <c r="A622" s="9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3.5" customHeight="1">
      <c r="A623" s="9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3.5" customHeight="1">
      <c r="A624" s="9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3.5" customHeight="1">
      <c r="A625" s="9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3.5" customHeight="1">
      <c r="A626" s="9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3.5" customHeight="1">
      <c r="A627" s="9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3.5" customHeight="1">
      <c r="A628" s="9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3.5" customHeight="1">
      <c r="A629" s="9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3.5" customHeight="1">
      <c r="A630" s="9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3.5" customHeight="1">
      <c r="A631" s="9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3.5" customHeight="1">
      <c r="A632" s="9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3.5" customHeight="1">
      <c r="A633" s="9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3.5" customHeight="1">
      <c r="A634" s="9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3.5" customHeight="1">
      <c r="A635" s="9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3.5" customHeight="1">
      <c r="A636" s="9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3.5" customHeight="1">
      <c r="A637" s="9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3.5" customHeight="1">
      <c r="A638" s="9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3.5" customHeight="1">
      <c r="A639" s="9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3.5" customHeight="1">
      <c r="A640" s="9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3.5" customHeight="1">
      <c r="A641" s="9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3.5" customHeight="1">
      <c r="A642" s="9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3.5" customHeight="1">
      <c r="A643" s="9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3.5" customHeight="1">
      <c r="A644" s="9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3.5" customHeight="1">
      <c r="A645" s="9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3.5" customHeight="1">
      <c r="A646" s="9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3.5" customHeight="1">
      <c r="A647" s="9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3.5" customHeight="1">
      <c r="A648" s="9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3.5" customHeight="1">
      <c r="A649" s="9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3.5" customHeight="1">
      <c r="A650" s="9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3.5" customHeight="1">
      <c r="A651" s="9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3.5" customHeight="1">
      <c r="A652" s="9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3.5" customHeight="1">
      <c r="A653" s="9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3.5" customHeight="1">
      <c r="A654" s="9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3.5" customHeight="1">
      <c r="A655" s="9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3.5" customHeight="1">
      <c r="A656" s="9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3.5" customHeight="1">
      <c r="A657" s="9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3.5" customHeight="1">
      <c r="A658" s="9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3.5" customHeight="1">
      <c r="A659" s="9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3.5" customHeight="1">
      <c r="A660" s="9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3.5" customHeight="1">
      <c r="A661" s="9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3.5" customHeight="1">
      <c r="A662" s="9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3.5" customHeight="1">
      <c r="A663" s="9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3.5" customHeight="1">
      <c r="A664" s="9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3.5" customHeight="1">
      <c r="A665" s="9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3.5" customHeight="1">
      <c r="A666" s="9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3.5" customHeight="1">
      <c r="A667" s="9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3.5" customHeight="1">
      <c r="A668" s="9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3.5" customHeight="1">
      <c r="A669" s="9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3.5" customHeight="1">
      <c r="A670" s="9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3.5" customHeight="1">
      <c r="A671" s="9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3.5" customHeight="1">
      <c r="A672" s="9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3.5" customHeight="1">
      <c r="A673" s="9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3.5" customHeight="1">
      <c r="A674" s="9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3.5" customHeight="1">
      <c r="A675" s="9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3.5" customHeight="1">
      <c r="A676" s="9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3.5" customHeight="1">
      <c r="A677" s="9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3.5" customHeight="1">
      <c r="A678" s="9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3.5" customHeight="1">
      <c r="A679" s="9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3.5" customHeight="1">
      <c r="A680" s="9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3.5" customHeight="1">
      <c r="A681" s="9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3.5" customHeight="1">
      <c r="A682" s="9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3.5" customHeight="1">
      <c r="A683" s="9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3.5" customHeight="1">
      <c r="A684" s="9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3.5" customHeight="1">
      <c r="A685" s="9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3.5" customHeight="1">
      <c r="A686" s="9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3.5" customHeight="1">
      <c r="A687" s="9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3.5" customHeight="1">
      <c r="A688" s="9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3.5" customHeight="1">
      <c r="A689" s="9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3.5" customHeight="1">
      <c r="A690" s="9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3.5" customHeight="1">
      <c r="A691" s="9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3.5" customHeight="1">
      <c r="A692" s="9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3.5" customHeight="1">
      <c r="A693" s="9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3.5" customHeight="1">
      <c r="A694" s="9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3.5" customHeight="1">
      <c r="A695" s="9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3.5" customHeight="1">
      <c r="A696" s="9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3.5" customHeight="1">
      <c r="A697" s="9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3.5" customHeight="1">
      <c r="A698" s="9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3.5" customHeight="1">
      <c r="A699" s="9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3.5" customHeight="1">
      <c r="A700" s="9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3.5" customHeight="1">
      <c r="A701" s="9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3.5" customHeight="1">
      <c r="A702" s="9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3.5" customHeight="1">
      <c r="A703" s="9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3.5" customHeight="1">
      <c r="A704" s="9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3.5" customHeight="1">
      <c r="A705" s="9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3.5" customHeight="1">
      <c r="A706" s="9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3.5" customHeight="1">
      <c r="A707" s="9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3.5" customHeight="1">
      <c r="A708" s="9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3.5" customHeight="1">
      <c r="A709" s="9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3.5" customHeight="1">
      <c r="A710" s="9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3.5" customHeight="1">
      <c r="A711" s="9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3.5" customHeight="1">
      <c r="A712" s="9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3.5" customHeight="1">
      <c r="A713" s="9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3.5" customHeight="1">
      <c r="A714" s="9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3.5" customHeight="1">
      <c r="A715" s="9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3.5" customHeight="1">
      <c r="A716" s="9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3.5" customHeight="1">
      <c r="A717" s="9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3.5" customHeight="1">
      <c r="A718" s="9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3.5" customHeight="1">
      <c r="A719" s="9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3.5" customHeight="1">
      <c r="A720" s="9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3.5" customHeight="1">
      <c r="A721" s="9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3.5" customHeight="1">
      <c r="A722" s="9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3.5" customHeight="1">
      <c r="A723" s="9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3.5" customHeight="1">
      <c r="A724" s="9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3.5" customHeight="1">
      <c r="A725" s="9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3.5" customHeight="1">
      <c r="A726" s="9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3.5" customHeight="1">
      <c r="A727" s="9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3.5" customHeight="1">
      <c r="A728" s="9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3.5" customHeight="1">
      <c r="A729" s="9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3.5" customHeight="1">
      <c r="A730" s="9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3.5" customHeight="1">
      <c r="A731" s="9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3.5" customHeight="1">
      <c r="A732" s="9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3.5" customHeight="1">
      <c r="A733" s="9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3.5" customHeight="1">
      <c r="A734" s="9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3.5" customHeight="1">
      <c r="A735" s="9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3.5" customHeight="1">
      <c r="A736" s="9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3.5" customHeight="1">
      <c r="A737" s="9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3.5" customHeight="1">
      <c r="A738" s="9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3.5" customHeight="1">
      <c r="A739" s="9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3.5" customHeight="1">
      <c r="A740" s="9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3.5" customHeight="1">
      <c r="A741" s="9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3.5" customHeight="1">
      <c r="A742" s="9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3.5" customHeight="1">
      <c r="A743" s="9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3.5" customHeight="1">
      <c r="A744" s="9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3.5" customHeight="1">
      <c r="A745" s="9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3.5" customHeight="1">
      <c r="A746" s="9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3.5" customHeight="1">
      <c r="A747" s="9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3.5" customHeight="1">
      <c r="A748" s="9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3.5" customHeight="1">
      <c r="A749" s="9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3.5" customHeight="1">
      <c r="A750" s="9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3.5" customHeight="1">
      <c r="A751" s="9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3.5" customHeight="1">
      <c r="A752" s="9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3.5" customHeight="1">
      <c r="A753" s="9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3.5" customHeight="1">
      <c r="A754" s="9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3.5" customHeight="1">
      <c r="A755" s="9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3.5" customHeight="1">
      <c r="A756" s="9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3.5" customHeight="1">
      <c r="A757" s="9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3.5" customHeight="1">
      <c r="A758" s="9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3.5" customHeight="1">
      <c r="A759" s="9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3.5" customHeight="1">
      <c r="A760" s="9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3.5" customHeight="1">
      <c r="A761" s="9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3.5" customHeight="1">
      <c r="A762" s="9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3.5" customHeight="1">
      <c r="A763" s="9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3.5" customHeight="1">
      <c r="A764" s="9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3.5" customHeight="1">
      <c r="A765" s="9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3.5" customHeight="1">
      <c r="A766" s="9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3.5" customHeight="1">
      <c r="A767" s="9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3.5" customHeight="1">
      <c r="A768" s="9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3.5" customHeight="1">
      <c r="A769" s="9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3.5" customHeight="1">
      <c r="A770" s="9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3.5" customHeight="1">
      <c r="A771" s="9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3.5" customHeight="1">
      <c r="A772" s="9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3.5" customHeight="1">
      <c r="A773" s="9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3.5" customHeight="1">
      <c r="A774" s="9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3.5" customHeight="1">
      <c r="A775" s="9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3.5" customHeight="1">
      <c r="A776" s="9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3.5" customHeight="1">
      <c r="A777" s="9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3.5" customHeight="1">
      <c r="A778" s="9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3.5" customHeight="1">
      <c r="A779" s="9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3.5" customHeight="1">
      <c r="A780" s="9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3.5" customHeight="1">
      <c r="A781" s="9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3.5" customHeight="1">
      <c r="A782" s="9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3.5" customHeight="1">
      <c r="A783" s="9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3.5" customHeight="1">
      <c r="A784" s="9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3.5" customHeight="1">
      <c r="A785" s="9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3.5" customHeight="1">
      <c r="A786" s="9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3.5" customHeight="1">
      <c r="A787" s="9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3.5" customHeight="1">
      <c r="A788" s="9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3.5" customHeight="1">
      <c r="A789" s="9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3.5" customHeight="1">
      <c r="A790" s="9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3.5" customHeight="1">
      <c r="A791" s="9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3.5" customHeight="1">
      <c r="A792" s="9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3.5" customHeight="1">
      <c r="A793" s="9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3.5" customHeight="1">
      <c r="A794" s="9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3.5" customHeight="1">
      <c r="A795" s="9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3.5" customHeight="1">
      <c r="A796" s="9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3.5" customHeight="1">
      <c r="A797" s="9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3.5" customHeight="1">
      <c r="A798" s="9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3.5" customHeight="1">
      <c r="A799" s="9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3.5" customHeight="1">
      <c r="A800" s="9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3.5" customHeight="1">
      <c r="A801" s="9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3.5" customHeight="1">
      <c r="A802" s="9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3.5" customHeight="1">
      <c r="A803" s="9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3.5" customHeight="1">
      <c r="A804" s="9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3.5" customHeight="1">
      <c r="A805" s="9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3.5" customHeight="1">
      <c r="A806" s="9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3.5" customHeight="1">
      <c r="A807" s="9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3.5" customHeight="1">
      <c r="A808" s="9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3.5" customHeight="1">
      <c r="A809" s="9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3.5" customHeight="1">
      <c r="A810" s="9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3.5" customHeight="1">
      <c r="A811" s="9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3.5" customHeight="1">
      <c r="A812" s="9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3.5" customHeight="1">
      <c r="A813" s="9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3.5" customHeight="1">
      <c r="A814" s="9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3.5" customHeight="1">
      <c r="A815" s="9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3.5" customHeight="1">
      <c r="A816" s="9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3.5" customHeight="1">
      <c r="A817" s="9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3.5" customHeight="1">
      <c r="A818" s="9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3.5" customHeight="1">
      <c r="A819" s="9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3.5" customHeight="1">
      <c r="A820" s="9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3.5" customHeight="1">
      <c r="A821" s="9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3.5" customHeight="1">
      <c r="A822" s="9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3.5" customHeight="1">
      <c r="A823" s="9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3.5" customHeight="1">
      <c r="A824" s="9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3.5" customHeight="1">
      <c r="A825" s="9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3.5" customHeight="1">
      <c r="A826" s="9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3.5" customHeight="1">
      <c r="A827" s="9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3.5" customHeight="1">
      <c r="A828" s="9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3.5" customHeight="1">
      <c r="A829" s="9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3.5" customHeight="1">
      <c r="A830" s="9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3.5" customHeight="1">
      <c r="A831" s="9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3.5" customHeight="1">
      <c r="A832" s="9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3.5" customHeight="1">
      <c r="A833" s="9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3.5" customHeight="1">
      <c r="A834" s="9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3.5" customHeight="1">
      <c r="A835" s="9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3.5" customHeight="1">
      <c r="A836" s="9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3.5" customHeight="1">
      <c r="A837" s="9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3.5" customHeight="1">
      <c r="A838" s="9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3.5" customHeight="1">
      <c r="A839" s="9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3.5" customHeight="1">
      <c r="A840" s="9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3.5" customHeight="1">
      <c r="A841" s="9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3.5" customHeight="1">
      <c r="A842" s="9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3.5" customHeight="1">
      <c r="A843" s="9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3.5" customHeight="1">
      <c r="A844" s="9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3.5" customHeight="1">
      <c r="A845" s="9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3.5" customHeight="1">
      <c r="A846" s="9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3.5" customHeight="1">
      <c r="A847" s="9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3.5" customHeight="1">
      <c r="A848" s="9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3.5" customHeight="1">
      <c r="A849" s="9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3.5" customHeight="1">
      <c r="A850" s="9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3.5" customHeight="1">
      <c r="A851" s="9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3.5" customHeight="1">
      <c r="A852" s="9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3.5" customHeight="1">
      <c r="A853" s="9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3.5" customHeight="1">
      <c r="A854" s="9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3.5" customHeight="1">
      <c r="A855" s="9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3.5" customHeight="1">
      <c r="A856" s="9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3.5" customHeight="1">
      <c r="A857" s="9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3.5" customHeight="1">
      <c r="A858" s="9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3.5" customHeight="1">
      <c r="A859" s="9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3.5" customHeight="1">
      <c r="A860" s="9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3.5" customHeight="1">
      <c r="A861" s="9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3.5" customHeight="1">
      <c r="A862" s="9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3.5" customHeight="1">
      <c r="A863" s="9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3.5" customHeight="1">
      <c r="A864" s="9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3.5" customHeight="1">
      <c r="A865" s="9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3.5" customHeight="1">
      <c r="A866" s="9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3.5" customHeight="1">
      <c r="A867" s="9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3.5" customHeight="1">
      <c r="A868" s="9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3.5" customHeight="1">
      <c r="A869" s="9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3.5" customHeight="1">
      <c r="A870" s="9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3.5" customHeight="1">
      <c r="A871" s="9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3.5" customHeight="1">
      <c r="A872" s="9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3.5" customHeight="1">
      <c r="A873" s="9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3.5" customHeight="1">
      <c r="A874" s="9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3.5" customHeight="1">
      <c r="A875" s="9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3.5" customHeight="1">
      <c r="A876" s="9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3.5" customHeight="1">
      <c r="A877" s="9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3.5" customHeight="1">
      <c r="A878" s="9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3.5" customHeight="1">
      <c r="A879" s="9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3.5" customHeight="1">
      <c r="A880" s="9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3.5" customHeight="1">
      <c r="A881" s="9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3.5" customHeight="1">
      <c r="A882" s="9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3.5" customHeight="1">
      <c r="A883" s="9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3.5" customHeight="1">
      <c r="A884" s="9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3.5" customHeight="1">
      <c r="A885" s="9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3.5" customHeight="1">
      <c r="A886" s="9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3.5" customHeight="1">
      <c r="A887" s="9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3.5" customHeight="1">
      <c r="A888" s="9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3.5" customHeight="1">
      <c r="A889" s="9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3.5" customHeight="1">
      <c r="A890" s="9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3.5" customHeight="1">
      <c r="A891" s="9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3.5" customHeight="1">
      <c r="A892" s="9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3.5" customHeight="1">
      <c r="A893" s="9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3.5" customHeight="1">
      <c r="A894" s="9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3.5" customHeight="1">
      <c r="A895" s="9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3.5" customHeight="1">
      <c r="A896" s="9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3.5" customHeight="1">
      <c r="A897" s="9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3.5" customHeight="1">
      <c r="A898" s="9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3.5" customHeight="1">
      <c r="A899" s="9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3.5" customHeight="1">
      <c r="A900" s="9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3.5" customHeight="1">
      <c r="A901" s="9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3.5" customHeight="1">
      <c r="A902" s="9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3.5" customHeight="1">
      <c r="A903" s="9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3.5" customHeight="1">
      <c r="A904" s="9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3.5" customHeight="1">
      <c r="A905" s="9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3.5" customHeight="1">
      <c r="A906" s="9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3.5" customHeight="1">
      <c r="A907" s="9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3.5" customHeight="1">
      <c r="A908" s="9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3.5" customHeight="1">
      <c r="A909" s="9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3.5" customHeight="1">
      <c r="A910" s="9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3.5" customHeight="1">
      <c r="A911" s="9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3.5" customHeight="1">
      <c r="A912" s="9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3.5" customHeight="1">
      <c r="A913" s="9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3.5" customHeight="1">
      <c r="A914" s="9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3.5" customHeight="1">
      <c r="A915" s="9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3.5" customHeight="1">
      <c r="A916" s="9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3.5" customHeight="1">
      <c r="A917" s="9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3.5" customHeight="1">
      <c r="A918" s="9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3.5" customHeight="1">
      <c r="A919" s="9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3.5" customHeight="1">
      <c r="A920" s="9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3.5" customHeight="1">
      <c r="A921" s="9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3.5" customHeight="1">
      <c r="A922" s="9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3.5" customHeight="1">
      <c r="A923" s="9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3.5" customHeight="1">
      <c r="A924" s="9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3.5" customHeight="1">
      <c r="A925" s="9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3.5" customHeight="1">
      <c r="A926" s="9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3.5" customHeight="1">
      <c r="A927" s="9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3.5" customHeight="1">
      <c r="A928" s="9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3.5" customHeight="1">
      <c r="A929" s="9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3.5" customHeight="1">
      <c r="A930" s="9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3.5" customHeight="1">
      <c r="A931" s="9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3.5" customHeight="1">
      <c r="A932" s="9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3.5" customHeight="1">
      <c r="A933" s="9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3.5" customHeight="1">
      <c r="A934" s="9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3.5" customHeight="1">
      <c r="A935" s="9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3.5" customHeight="1">
      <c r="A936" s="9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3.5" customHeight="1">
      <c r="A937" s="9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3.5" customHeight="1">
      <c r="A938" s="9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3.5" customHeight="1">
      <c r="A939" s="9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3.5" customHeight="1">
      <c r="A940" s="9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3.5" customHeight="1">
      <c r="A941" s="9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3.5" customHeight="1">
      <c r="A942" s="9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3.5" customHeight="1">
      <c r="A943" s="9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3.5" customHeight="1">
      <c r="A944" s="9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3.5" customHeight="1">
      <c r="A945" s="9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3.5" customHeight="1">
      <c r="A946" s="9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3.5" customHeight="1">
      <c r="A947" s="9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3.5" customHeight="1">
      <c r="A948" s="9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3.5" customHeight="1">
      <c r="A949" s="9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3.5" customHeight="1">
      <c r="A950" s="9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3.5" customHeight="1">
      <c r="A951" s="9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3.5" customHeight="1">
      <c r="A952" s="9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3.5" customHeight="1">
      <c r="A953" s="9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3.5" customHeight="1">
      <c r="A954" s="9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3.5" customHeight="1">
      <c r="A955" s="9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3.5" customHeight="1">
      <c r="A956" s="9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3.5" customHeight="1">
      <c r="A957" s="9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3.5" customHeight="1">
      <c r="A958" s="9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3.5" customHeight="1">
      <c r="A959" s="9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3.5" customHeight="1">
      <c r="A960" s="9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3.5" customHeight="1">
      <c r="A961" s="9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3.5" customHeight="1">
      <c r="A962" s="9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3.5" customHeight="1">
      <c r="A963" s="9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3.5" customHeight="1">
      <c r="A964" s="9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3.5" customHeight="1">
      <c r="A965" s="9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3.5" customHeight="1">
      <c r="A966" s="9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3.5" customHeight="1">
      <c r="A967" s="9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3.5" customHeight="1">
      <c r="A968" s="9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3.5" customHeight="1">
      <c r="A969" s="9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3.5" customHeight="1">
      <c r="A970" s="9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3.5" customHeight="1">
      <c r="A971" s="9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3.5" customHeight="1">
      <c r="A972" s="9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3.5" customHeight="1">
      <c r="A973" s="9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3.5" customHeight="1">
      <c r="A974" s="9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3.5" customHeight="1">
      <c r="A975" s="9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3.5" customHeight="1">
      <c r="A976" s="9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3.5" customHeight="1">
      <c r="A977" s="9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3.5" customHeight="1">
      <c r="A978" s="9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3.5" customHeight="1">
      <c r="A979" s="9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3.5" customHeight="1">
      <c r="A980" s="9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3.5" customHeight="1">
      <c r="A981" s="9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3.5" customHeight="1">
      <c r="A982" s="9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3.5" customHeight="1">
      <c r="A983" s="9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3.5" customHeight="1">
      <c r="A984" s="9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3.5" customHeight="1">
      <c r="A985" s="9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3.5" customHeight="1">
      <c r="A986" s="9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3.5" customHeight="1">
      <c r="A987" s="9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3.5" customHeight="1">
      <c r="A988" s="9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3.5" customHeight="1">
      <c r="A989" s="9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3.5" customHeight="1">
      <c r="A990" s="9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3.5" customHeight="1">
      <c r="A991" s="9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3.5" customHeight="1">
      <c r="A992" s="9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3.5" customHeight="1">
      <c r="A993" s="9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3.5" customHeight="1">
      <c r="A994" s="9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3.5" customHeight="1">
      <c r="A995" s="9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3.5" customHeight="1">
      <c r="A996" s="9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3.5" customHeight="1">
      <c r="A997" s="9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3.5" customHeight="1">
      <c r="A998" s="9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3.5" customHeight="1">
      <c r="A999" s="9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3.5" customHeight="1">
      <c r="A1000" s="9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3.5" customHeight="1">
      <c r="A1001" s="9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3.5" customHeight="1">
      <c r="A1002" s="9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spans="1:26" ht="13.5" customHeight="1">
      <c r="A1003" s="9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  <row r="1004" spans="1:26" ht="13.5" customHeight="1">
      <c r="A1004" s="9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</row>
    <row r="1005" spans="1:26" ht="13.5" customHeight="1">
      <c r="A1005" s="9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</row>
    <row r="1006" spans="1:26" ht="13.5" customHeight="1">
      <c r="A1006" s="9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</row>
    <row r="1007" spans="1:26" ht="13.5" customHeight="1">
      <c r="A1007" s="9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</row>
    <row r="1008" spans="1:26" ht="13.5" customHeight="1">
      <c r="A1008" s="9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</row>
    <row r="1009" spans="1:26" ht="13.5" customHeight="1">
      <c r="A1009" s="9"/>
      <c r="B1009" s="1"/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</row>
    <row r="1010" spans="1:26" ht="13.5" customHeight="1">
      <c r="A1010" s="9"/>
      <c r="B1010" s="1"/>
      <c r="C1010" s="1"/>
      <c r="D1010" s="1"/>
      <c r="E1010" s="1"/>
      <c r="F1010" s="1"/>
      <c r="G1010" s="1"/>
      <c r="H1010" s="1"/>
      <c r="I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  <c r="Y1010" s="1"/>
      <c r="Z1010" s="1"/>
    </row>
    <row r="1011" spans="1:26" ht="13.5" customHeight="1">
      <c r="A1011" s="9"/>
      <c r="B1011" s="1"/>
      <c r="C1011" s="1"/>
      <c r="D1011" s="1"/>
      <c r="E1011" s="1"/>
      <c r="F1011" s="1"/>
      <c r="G1011" s="1"/>
      <c r="H1011" s="1"/>
      <c r="I1011" s="1"/>
      <c r="J1011" s="1"/>
      <c r="K1011" s="1"/>
      <c r="L1011" s="1"/>
      <c r="M1011" s="1"/>
      <c r="N1011" s="1"/>
      <c r="O1011" s="1"/>
      <c r="P1011" s="1"/>
      <c r="Q1011" s="1"/>
      <c r="R1011" s="1"/>
      <c r="S1011" s="1"/>
      <c r="T1011" s="1"/>
      <c r="U1011" s="1"/>
      <c r="V1011" s="1"/>
      <c r="W1011" s="1"/>
      <c r="X1011" s="1"/>
      <c r="Y1011" s="1"/>
      <c r="Z1011" s="1"/>
    </row>
    <row r="1012" spans="1:26" ht="13.5" customHeight="1">
      <c r="A1012" s="9"/>
      <c r="B1012" s="1"/>
      <c r="C1012" s="1"/>
      <c r="D1012" s="1"/>
      <c r="E1012" s="1"/>
      <c r="F1012" s="1"/>
      <c r="G1012" s="1"/>
      <c r="H1012" s="1"/>
      <c r="I1012" s="1"/>
      <c r="J1012" s="1"/>
      <c r="K1012" s="1"/>
      <c r="L1012" s="1"/>
      <c r="M1012" s="1"/>
      <c r="N1012" s="1"/>
      <c r="O1012" s="1"/>
      <c r="P1012" s="1"/>
      <c r="Q1012" s="1"/>
      <c r="R1012" s="1"/>
      <c r="S1012" s="1"/>
      <c r="T1012" s="1"/>
      <c r="U1012" s="1"/>
      <c r="V1012" s="1"/>
      <c r="W1012" s="1"/>
      <c r="X1012" s="1"/>
      <c r="Y1012" s="1"/>
      <c r="Z1012" s="1"/>
    </row>
    <row r="1013" spans="1:26" ht="13.5" customHeight="1">
      <c r="A1013" s="9"/>
      <c r="B1013" s="1"/>
      <c r="C1013" s="1"/>
      <c r="D1013" s="1"/>
      <c r="E1013" s="1"/>
      <c r="F1013" s="1"/>
      <c r="G1013" s="1"/>
      <c r="H1013" s="1"/>
      <c r="I1013" s="1"/>
      <c r="J1013" s="1"/>
      <c r="K1013" s="1"/>
      <c r="L1013" s="1"/>
      <c r="M1013" s="1"/>
      <c r="N1013" s="1"/>
      <c r="O1013" s="1"/>
      <c r="P1013" s="1"/>
      <c r="Q1013" s="1"/>
      <c r="R1013" s="1"/>
      <c r="S1013" s="1"/>
      <c r="T1013" s="1"/>
      <c r="U1013" s="1"/>
      <c r="V1013" s="1"/>
      <c r="W1013" s="1"/>
      <c r="X1013" s="1"/>
      <c r="Y1013" s="1"/>
      <c r="Z1013" s="1"/>
    </row>
    <row r="1014" spans="1:26" ht="13.5" customHeight="1">
      <c r="A1014" s="9"/>
      <c r="B1014" s="1"/>
      <c r="C1014" s="1"/>
      <c r="D1014" s="1"/>
      <c r="E1014" s="1"/>
      <c r="F1014" s="1"/>
      <c r="G1014" s="1"/>
      <c r="H1014" s="1"/>
      <c r="I1014" s="1"/>
      <c r="J1014" s="1"/>
      <c r="K1014" s="1"/>
      <c r="L1014" s="1"/>
      <c r="M1014" s="1"/>
      <c r="N1014" s="1"/>
      <c r="O1014" s="1"/>
      <c r="P1014" s="1"/>
      <c r="Q1014" s="1"/>
      <c r="R1014" s="1"/>
      <c r="S1014" s="1"/>
      <c r="T1014" s="1"/>
      <c r="U1014" s="1"/>
      <c r="V1014" s="1"/>
      <c r="W1014" s="1"/>
      <c r="X1014" s="1"/>
      <c r="Y1014" s="1"/>
      <c r="Z1014" s="1"/>
    </row>
    <row r="1015" spans="1:26" ht="13.5" customHeight="1">
      <c r="A1015" s="9"/>
      <c r="B1015" s="1"/>
      <c r="C1015" s="1"/>
      <c r="D1015" s="1"/>
      <c r="E1015" s="1"/>
      <c r="F1015" s="1"/>
      <c r="G1015" s="1"/>
      <c r="H1015" s="1"/>
      <c r="I1015" s="1"/>
      <c r="J1015" s="1"/>
      <c r="K1015" s="1"/>
      <c r="L1015" s="1"/>
      <c r="M1015" s="1"/>
      <c r="N1015" s="1"/>
      <c r="O1015" s="1"/>
      <c r="P1015" s="1"/>
      <c r="Q1015" s="1"/>
      <c r="R1015" s="1"/>
      <c r="S1015" s="1"/>
      <c r="T1015" s="1"/>
      <c r="U1015" s="1"/>
      <c r="V1015" s="1"/>
      <c r="W1015" s="1"/>
      <c r="X1015" s="1"/>
      <c r="Y1015" s="1"/>
      <c r="Z1015" s="1"/>
    </row>
    <row r="1016" spans="1:26" ht="13.5" customHeight="1">
      <c r="A1016" s="9"/>
      <c r="B1016" s="1"/>
      <c r="C1016" s="1"/>
      <c r="D1016" s="1"/>
      <c r="E1016" s="1"/>
      <c r="F1016" s="1"/>
      <c r="G1016" s="1"/>
      <c r="H1016" s="1"/>
      <c r="I1016" s="1"/>
      <c r="J1016" s="1"/>
      <c r="K1016" s="1"/>
      <c r="L1016" s="1"/>
      <c r="M1016" s="1"/>
      <c r="N1016" s="1"/>
      <c r="O1016" s="1"/>
      <c r="P1016" s="1"/>
      <c r="Q1016" s="1"/>
      <c r="R1016" s="1"/>
      <c r="S1016" s="1"/>
      <c r="T1016" s="1"/>
      <c r="U1016" s="1"/>
      <c r="V1016" s="1"/>
      <c r="W1016" s="1"/>
      <c r="X1016" s="1"/>
      <c r="Y1016" s="1"/>
      <c r="Z1016" s="1"/>
    </row>
    <row r="1017" spans="1:26" ht="13.5" customHeight="1">
      <c r="A1017" s="9"/>
      <c r="B1017" s="1"/>
      <c r="C1017" s="1"/>
      <c r="D1017" s="1"/>
      <c r="E1017" s="1"/>
      <c r="F1017" s="1"/>
      <c r="G1017" s="1"/>
      <c r="H1017" s="1"/>
      <c r="I1017" s="1"/>
      <c r="J1017" s="1"/>
      <c r="K1017" s="1"/>
      <c r="L1017" s="1"/>
      <c r="M1017" s="1"/>
      <c r="N1017" s="1"/>
      <c r="O1017" s="1"/>
      <c r="P1017" s="1"/>
      <c r="Q1017" s="1"/>
      <c r="R1017" s="1"/>
      <c r="S1017" s="1"/>
      <c r="T1017" s="1"/>
      <c r="U1017" s="1"/>
      <c r="V1017" s="1"/>
      <c r="W1017" s="1"/>
      <c r="X1017" s="1"/>
      <c r="Y1017" s="1"/>
      <c r="Z1017" s="1"/>
    </row>
    <row r="1018" spans="1:26" ht="13.5" customHeight="1">
      <c r="A1018" s="9"/>
      <c r="B1018" s="1"/>
      <c r="C1018" s="1"/>
      <c r="D1018" s="1"/>
      <c r="E1018" s="1"/>
      <c r="F1018" s="1"/>
      <c r="G1018" s="1"/>
      <c r="H1018" s="1"/>
      <c r="I1018" s="1"/>
      <c r="J1018" s="1"/>
      <c r="K1018" s="1"/>
      <c r="L1018" s="1"/>
      <c r="M1018" s="1"/>
      <c r="N1018" s="1"/>
      <c r="O1018" s="1"/>
      <c r="P1018" s="1"/>
      <c r="Q1018" s="1"/>
      <c r="R1018" s="1"/>
      <c r="S1018" s="1"/>
      <c r="T1018" s="1"/>
      <c r="U1018" s="1"/>
      <c r="V1018" s="1"/>
      <c r="W1018" s="1"/>
      <c r="X1018" s="1"/>
      <c r="Y1018" s="1"/>
      <c r="Z1018" s="1"/>
    </row>
    <row r="1019" spans="1:26" ht="13.5" customHeight="1">
      <c r="A1019" s="9"/>
      <c r="B1019" s="1"/>
      <c r="C1019" s="1"/>
      <c r="D1019" s="1"/>
      <c r="E1019" s="1"/>
      <c r="F1019" s="1"/>
      <c r="G1019" s="1"/>
      <c r="H1019" s="1"/>
      <c r="I1019" s="1"/>
      <c r="J1019" s="1"/>
      <c r="K1019" s="1"/>
      <c r="L1019" s="1"/>
      <c r="M1019" s="1"/>
      <c r="N1019" s="1"/>
      <c r="O1019" s="1"/>
      <c r="P1019" s="1"/>
      <c r="Q1019" s="1"/>
      <c r="R1019" s="1"/>
      <c r="S1019" s="1"/>
      <c r="T1019" s="1"/>
      <c r="U1019" s="1"/>
      <c r="V1019" s="1"/>
      <c r="W1019" s="1"/>
      <c r="X1019" s="1"/>
      <c r="Y1019" s="1"/>
      <c r="Z1019" s="1"/>
    </row>
    <row r="1020" spans="1:26" ht="13.5" customHeight="1">
      <c r="A1020" s="9"/>
      <c r="B1020" s="1"/>
      <c r="C1020" s="1"/>
      <c r="D1020" s="1"/>
      <c r="E1020" s="1"/>
      <c r="F1020" s="1"/>
      <c r="G1020" s="1"/>
      <c r="H1020" s="1"/>
      <c r="I1020" s="1"/>
      <c r="J1020" s="1"/>
      <c r="K1020" s="1"/>
      <c r="L1020" s="1"/>
      <c r="M1020" s="1"/>
      <c r="N1020" s="1"/>
      <c r="O1020" s="1"/>
      <c r="P1020" s="1"/>
      <c r="Q1020" s="1"/>
      <c r="R1020" s="1"/>
      <c r="S1020" s="1"/>
      <c r="T1020" s="1"/>
      <c r="U1020" s="1"/>
      <c r="V1020" s="1"/>
      <c r="W1020" s="1"/>
      <c r="X1020" s="1"/>
      <c r="Y1020" s="1"/>
      <c r="Z1020" s="1"/>
    </row>
    <row r="1021" spans="1:26" ht="13.5" customHeight="1">
      <c r="A1021" s="9"/>
      <c r="B1021" s="1"/>
      <c r="C1021" s="1"/>
      <c r="D1021" s="1"/>
      <c r="E1021" s="1"/>
      <c r="F1021" s="1"/>
      <c r="G1021" s="1"/>
      <c r="H1021" s="1"/>
      <c r="I1021" s="1"/>
      <c r="J1021" s="1"/>
      <c r="K1021" s="1"/>
      <c r="L1021" s="1"/>
      <c r="M1021" s="1"/>
      <c r="N1021" s="1"/>
      <c r="O1021" s="1"/>
      <c r="P1021" s="1"/>
      <c r="Q1021" s="1"/>
      <c r="R1021" s="1"/>
      <c r="S1021" s="1"/>
      <c r="T1021" s="1"/>
      <c r="U1021" s="1"/>
      <c r="V1021" s="1"/>
      <c r="W1021" s="1"/>
      <c r="X1021" s="1"/>
      <c r="Y1021" s="1"/>
      <c r="Z1021" s="1"/>
    </row>
    <row r="1022" spans="1:26" ht="13.5" customHeight="1">
      <c r="A1022" s="9"/>
      <c r="B1022" s="1"/>
      <c r="C1022" s="1"/>
      <c r="D1022" s="1"/>
      <c r="E1022" s="1"/>
      <c r="F1022" s="1"/>
      <c r="G1022" s="1"/>
      <c r="H1022" s="1"/>
      <c r="I1022" s="1"/>
      <c r="J1022" s="1"/>
      <c r="K1022" s="1"/>
      <c r="L1022" s="1"/>
      <c r="M1022" s="1"/>
      <c r="N1022" s="1"/>
      <c r="O1022" s="1"/>
      <c r="P1022" s="1"/>
      <c r="Q1022" s="1"/>
      <c r="R1022" s="1"/>
      <c r="S1022" s="1"/>
      <c r="T1022" s="1"/>
      <c r="U1022" s="1"/>
      <c r="V1022" s="1"/>
      <c r="W1022" s="1"/>
      <c r="X1022" s="1"/>
      <c r="Y1022" s="1"/>
      <c r="Z1022" s="1"/>
    </row>
    <row r="1023" spans="1:26" ht="13.5" customHeight="1">
      <c r="A1023" s="9"/>
      <c r="B1023" s="1"/>
      <c r="C1023" s="1"/>
      <c r="D1023" s="1"/>
      <c r="E1023" s="1"/>
      <c r="F1023" s="1"/>
      <c r="G1023" s="1"/>
      <c r="H1023" s="1"/>
      <c r="I1023" s="1"/>
      <c r="J1023" s="1"/>
      <c r="K1023" s="1"/>
      <c r="L1023" s="1"/>
      <c r="M1023" s="1"/>
      <c r="N1023" s="1"/>
      <c r="O1023" s="1"/>
      <c r="P1023" s="1"/>
      <c r="Q1023" s="1"/>
      <c r="R1023" s="1"/>
      <c r="S1023" s="1"/>
      <c r="T1023" s="1"/>
      <c r="U1023" s="1"/>
      <c r="V1023" s="1"/>
      <c r="W1023" s="1"/>
      <c r="X1023" s="1"/>
      <c r="Y1023" s="1"/>
      <c r="Z1023" s="1"/>
    </row>
    <row r="1024" spans="1:26" ht="13.5" customHeight="1">
      <c r="A1024" s="9"/>
      <c r="B1024" s="1"/>
      <c r="C1024" s="1"/>
      <c r="D1024" s="1"/>
      <c r="E1024" s="1"/>
      <c r="F1024" s="1"/>
      <c r="G1024" s="1"/>
      <c r="H1024" s="1"/>
      <c r="I1024" s="1"/>
      <c r="J1024" s="1"/>
      <c r="K1024" s="1"/>
      <c r="L1024" s="1"/>
      <c r="M1024" s="1"/>
      <c r="N1024" s="1"/>
      <c r="O1024" s="1"/>
      <c r="P1024" s="1"/>
      <c r="Q1024" s="1"/>
      <c r="R1024" s="1"/>
      <c r="S1024" s="1"/>
      <c r="T1024" s="1"/>
      <c r="U1024" s="1"/>
      <c r="V1024" s="1"/>
      <c r="W1024" s="1"/>
      <c r="X1024" s="1"/>
      <c r="Y1024" s="1"/>
      <c r="Z1024" s="1"/>
    </row>
    <row r="1025" spans="1:26" ht="13.5" customHeight="1">
      <c r="A1025" s="9"/>
      <c r="B1025" s="1"/>
      <c r="C1025" s="1"/>
      <c r="D1025" s="1"/>
      <c r="E1025" s="1"/>
      <c r="F1025" s="1"/>
      <c r="G1025" s="1"/>
      <c r="H1025" s="1"/>
      <c r="I1025" s="1"/>
      <c r="J1025" s="1"/>
      <c r="K1025" s="1"/>
      <c r="L1025" s="1"/>
      <c r="M1025" s="1"/>
      <c r="N1025" s="1"/>
      <c r="O1025" s="1"/>
      <c r="P1025" s="1"/>
      <c r="Q1025" s="1"/>
      <c r="R1025" s="1"/>
      <c r="S1025" s="1"/>
      <c r="T1025" s="1"/>
      <c r="U1025" s="1"/>
      <c r="V1025" s="1"/>
      <c r="W1025" s="1"/>
      <c r="X1025" s="1"/>
      <c r="Y1025" s="1"/>
      <c r="Z1025" s="1"/>
    </row>
    <row r="1026" spans="1:26" ht="13.5" customHeight="1">
      <c r="A1026" s="9"/>
      <c r="B1026" s="1"/>
      <c r="C1026" s="1"/>
      <c r="D1026" s="1"/>
      <c r="E1026" s="1"/>
      <c r="F1026" s="1"/>
      <c r="G1026" s="1"/>
      <c r="H1026" s="1"/>
      <c r="I1026" s="1"/>
      <c r="J1026" s="1"/>
      <c r="K1026" s="1"/>
      <c r="L1026" s="1"/>
      <c r="M1026" s="1"/>
      <c r="N1026" s="1"/>
      <c r="O1026" s="1"/>
      <c r="P1026" s="1"/>
      <c r="Q1026" s="1"/>
      <c r="R1026" s="1"/>
      <c r="S1026" s="1"/>
      <c r="T1026" s="1"/>
      <c r="U1026" s="1"/>
      <c r="V1026" s="1"/>
      <c r="W1026" s="1"/>
      <c r="X1026" s="1"/>
      <c r="Y1026" s="1"/>
      <c r="Z1026" s="1"/>
    </row>
    <row r="1027" spans="1:26" ht="13.5" customHeight="1">
      <c r="A1027" s="9"/>
      <c r="B1027" s="1"/>
      <c r="C1027" s="1"/>
      <c r="D1027" s="1"/>
      <c r="E1027" s="1"/>
      <c r="F1027" s="1"/>
      <c r="G1027" s="1"/>
      <c r="H1027" s="1"/>
      <c r="I1027" s="1"/>
      <c r="J1027" s="1"/>
      <c r="K1027" s="1"/>
      <c r="L1027" s="1"/>
      <c r="M1027" s="1"/>
      <c r="N1027" s="1"/>
      <c r="O1027" s="1"/>
      <c r="P1027" s="1"/>
      <c r="Q1027" s="1"/>
      <c r="R1027" s="1"/>
      <c r="S1027" s="1"/>
      <c r="T1027" s="1"/>
      <c r="U1027" s="1"/>
      <c r="V1027" s="1"/>
      <c r="W1027" s="1"/>
      <c r="X1027" s="1"/>
      <c r="Y1027" s="1"/>
      <c r="Z1027" s="1"/>
    </row>
    <row r="1028" spans="1:26" ht="13.5" customHeight="1">
      <c r="A1028" s="9"/>
      <c r="B1028" s="1"/>
      <c r="C1028" s="1"/>
      <c r="D1028" s="1"/>
      <c r="E1028" s="1"/>
      <c r="F1028" s="1"/>
      <c r="G1028" s="1"/>
      <c r="H1028" s="1"/>
      <c r="I1028" s="1"/>
      <c r="J1028" s="1"/>
      <c r="K1028" s="1"/>
      <c r="L1028" s="1"/>
      <c r="M1028" s="1"/>
      <c r="N1028" s="1"/>
      <c r="O1028" s="1"/>
      <c r="P1028" s="1"/>
      <c r="Q1028" s="1"/>
      <c r="R1028" s="1"/>
      <c r="S1028" s="1"/>
      <c r="T1028" s="1"/>
      <c r="U1028" s="1"/>
      <c r="V1028" s="1"/>
      <c r="W1028" s="1"/>
      <c r="X1028" s="1"/>
      <c r="Y1028" s="1"/>
      <c r="Z1028" s="1"/>
    </row>
    <row r="1029" spans="1:26" ht="13.5" customHeight="1">
      <c r="A1029" s="9"/>
      <c r="B1029" s="1"/>
      <c r="C1029" s="1"/>
      <c r="D1029" s="1"/>
      <c r="E1029" s="1"/>
      <c r="F1029" s="1"/>
      <c r="G1029" s="1"/>
      <c r="H1029" s="1"/>
      <c r="I1029" s="1"/>
      <c r="J1029" s="1"/>
      <c r="K1029" s="1"/>
      <c r="L1029" s="1"/>
      <c r="M1029" s="1"/>
      <c r="N1029" s="1"/>
      <c r="O1029" s="1"/>
      <c r="P1029" s="1"/>
      <c r="Q1029" s="1"/>
      <c r="R1029" s="1"/>
      <c r="S1029" s="1"/>
      <c r="T1029" s="1"/>
      <c r="U1029" s="1"/>
      <c r="V1029" s="1"/>
      <c r="W1029" s="1"/>
      <c r="X1029" s="1"/>
      <c r="Y1029" s="1"/>
      <c r="Z1029" s="1"/>
    </row>
    <row r="1030" spans="1:26" ht="13.5" customHeight="1">
      <c r="A1030" s="9"/>
      <c r="B1030" s="1"/>
      <c r="C1030" s="1"/>
      <c r="D1030" s="1"/>
      <c r="E1030" s="1"/>
      <c r="F1030" s="1"/>
      <c r="G1030" s="1"/>
      <c r="H1030" s="1"/>
      <c r="I1030" s="1"/>
      <c r="J1030" s="1"/>
      <c r="K1030" s="1"/>
      <c r="L1030" s="1"/>
      <c r="M1030" s="1"/>
      <c r="N1030" s="1"/>
      <c r="O1030" s="1"/>
      <c r="P1030" s="1"/>
      <c r="Q1030" s="1"/>
      <c r="R1030" s="1"/>
      <c r="S1030" s="1"/>
      <c r="T1030" s="1"/>
      <c r="U1030" s="1"/>
      <c r="V1030" s="1"/>
      <c r="W1030" s="1"/>
      <c r="X1030" s="1"/>
      <c r="Y1030" s="1"/>
      <c r="Z1030" s="1"/>
    </row>
    <row r="1031" spans="1:26" ht="13.5" customHeight="1">
      <c r="A1031" s="9"/>
      <c r="B1031" s="1"/>
      <c r="C1031" s="1"/>
      <c r="D1031" s="1"/>
      <c r="E1031" s="1"/>
      <c r="F1031" s="1"/>
      <c r="G1031" s="1"/>
      <c r="H1031" s="1"/>
      <c r="I1031" s="1"/>
      <c r="J1031" s="1"/>
      <c r="K1031" s="1"/>
      <c r="L1031" s="1"/>
      <c r="M1031" s="1"/>
      <c r="N1031" s="1"/>
      <c r="O1031" s="1"/>
      <c r="P1031" s="1"/>
      <c r="Q1031" s="1"/>
      <c r="R1031" s="1"/>
      <c r="S1031" s="1"/>
      <c r="T1031" s="1"/>
      <c r="U1031" s="1"/>
      <c r="V1031" s="1"/>
      <c r="W1031" s="1"/>
      <c r="X1031" s="1"/>
      <c r="Y1031" s="1"/>
      <c r="Z1031" s="1"/>
    </row>
    <row r="1032" spans="1:26" ht="13.5" customHeight="1">
      <c r="A1032" s="9"/>
      <c r="B1032" s="1"/>
      <c r="C1032" s="1"/>
      <c r="D1032" s="1"/>
      <c r="E1032" s="1"/>
      <c r="F1032" s="1"/>
      <c r="G1032" s="1"/>
      <c r="H1032" s="1"/>
      <c r="I1032" s="1"/>
      <c r="J1032" s="1"/>
      <c r="K1032" s="1"/>
      <c r="L1032" s="1"/>
      <c r="M1032" s="1"/>
      <c r="N1032" s="1"/>
      <c r="O1032" s="1"/>
      <c r="P1032" s="1"/>
      <c r="Q1032" s="1"/>
      <c r="R1032" s="1"/>
      <c r="S1032" s="1"/>
      <c r="T1032" s="1"/>
      <c r="U1032" s="1"/>
      <c r="V1032" s="1"/>
      <c r="W1032" s="1"/>
      <c r="X1032" s="1"/>
      <c r="Y1032" s="1"/>
      <c r="Z1032" s="1"/>
    </row>
    <row r="1033" spans="1:26" ht="13.5" customHeight="1">
      <c r="A1033" s="9"/>
      <c r="B1033" s="1"/>
      <c r="C1033" s="1"/>
      <c r="D1033" s="1"/>
      <c r="E1033" s="1"/>
      <c r="F1033" s="1"/>
      <c r="G1033" s="1"/>
      <c r="H1033" s="1"/>
      <c r="I1033" s="1"/>
      <c r="J1033" s="1"/>
      <c r="K1033" s="1"/>
      <c r="L1033" s="1"/>
      <c r="M1033" s="1"/>
      <c r="N1033" s="1"/>
      <c r="O1033" s="1"/>
      <c r="P1033" s="1"/>
      <c r="Q1033" s="1"/>
      <c r="R1033" s="1"/>
      <c r="S1033" s="1"/>
      <c r="T1033" s="1"/>
      <c r="U1033" s="1"/>
      <c r="V1033" s="1"/>
      <c r="W1033" s="1"/>
      <c r="X1033" s="1"/>
      <c r="Y1033" s="1"/>
      <c r="Z1033" s="1"/>
    </row>
    <row r="1034" spans="1:26" ht="13.5" customHeight="1">
      <c r="A1034" s="9"/>
      <c r="B1034" s="1"/>
      <c r="C1034" s="1"/>
      <c r="D1034" s="1"/>
      <c r="E1034" s="1"/>
      <c r="F1034" s="1"/>
      <c r="G1034" s="1"/>
      <c r="H1034" s="1"/>
      <c r="I1034" s="1"/>
      <c r="J1034" s="1"/>
      <c r="K1034" s="1"/>
      <c r="L1034" s="1"/>
      <c r="M1034" s="1"/>
      <c r="N1034" s="1"/>
      <c r="O1034" s="1"/>
      <c r="P1034" s="1"/>
      <c r="Q1034" s="1"/>
      <c r="R1034" s="1"/>
      <c r="S1034" s="1"/>
      <c r="T1034" s="1"/>
      <c r="U1034" s="1"/>
      <c r="V1034" s="1"/>
      <c r="W1034" s="1"/>
      <c r="X1034" s="1"/>
      <c r="Y1034" s="1"/>
      <c r="Z1034" s="1"/>
    </row>
    <row r="1035" spans="1:26" ht="13.5" customHeight="1">
      <c r="A1035" s="9"/>
      <c r="B1035" s="1"/>
      <c r="C1035" s="1"/>
      <c r="D1035" s="1"/>
      <c r="E1035" s="1"/>
      <c r="F1035" s="1"/>
      <c r="G1035" s="1"/>
      <c r="H1035" s="1"/>
      <c r="I1035" s="1"/>
      <c r="J1035" s="1"/>
      <c r="K1035" s="1"/>
      <c r="L1035" s="1"/>
      <c r="M1035" s="1"/>
      <c r="N1035" s="1"/>
      <c r="O1035" s="1"/>
      <c r="P1035" s="1"/>
      <c r="Q1035" s="1"/>
      <c r="R1035" s="1"/>
      <c r="S1035" s="1"/>
      <c r="T1035" s="1"/>
      <c r="U1035" s="1"/>
      <c r="V1035" s="1"/>
      <c r="W1035" s="1"/>
      <c r="X1035" s="1"/>
      <c r="Y1035" s="1"/>
      <c r="Z1035" s="1"/>
    </row>
    <row r="1036" spans="1:26" ht="13.5" customHeight="1">
      <c r="A1036" s="9"/>
      <c r="B1036" s="1"/>
      <c r="C1036" s="1"/>
      <c r="D1036" s="1"/>
      <c r="E1036" s="1"/>
      <c r="F1036" s="1"/>
      <c r="G1036" s="1"/>
      <c r="H1036" s="1"/>
      <c r="I1036" s="1"/>
      <c r="J1036" s="1"/>
      <c r="K1036" s="1"/>
      <c r="L1036" s="1"/>
      <c r="M1036" s="1"/>
      <c r="N1036" s="1"/>
      <c r="O1036" s="1"/>
      <c r="P1036" s="1"/>
      <c r="Q1036" s="1"/>
      <c r="R1036" s="1"/>
      <c r="S1036" s="1"/>
      <c r="T1036" s="1"/>
      <c r="U1036" s="1"/>
      <c r="V1036" s="1"/>
      <c r="W1036" s="1"/>
      <c r="X1036" s="1"/>
      <c r="Y1036" s="1"/>
      <c r="Z1036" s="1"/>
    </row>
    <row r="1037" spans="1:26" ht="13.5" customHeight="1">
      <c r="A1037" s="9"/>
      <c r="B1037" s="1"/>
      <c r="C1037" s="1"/>
      <c r="D1037" s="1"/>
      <c r="E1037" s="1"/>
      <c r="F1037" s="1"/>
      <c r="G1037" s="1"/>
      <c r="H1037" s="1"/>
      <c r="I1037" s="1"/>
      <c r="J1037" s="1"/>
      <c r="K1037" s="1"/>
      <c r="L1037" s="1"/>
      <c r="M1037" s="1"/>
      <c r="N1037" s="1"/>
      <c r="O1037" s="1"/>
      <c r="P1037" s="1"/>
      <c r="Q1037" s="1"/>
      <c r="R1037" s="1"/>
      <c r="S1037" s="1"/>
      <c r="T1037" s="1"/>
      <c r="U1037" s="1"/>
      <c r="V1037" s="1"/>
      <c r="W1037" s="1"/>
      <c r="X1037" s="1"/>
      <c r="Y1037" s="1"/>
      <c r="Z1037" s="1"/>
    </row>
    <row r="1038" spans="1:26" ht="13.5" customHeight="1">
      <c r="A1038" s="9"/>
      <c r="B1038" s="1"/>
      <c r="C1038" s="1"/>
      <c r="D1038" s="1"/>
      <c r="E1038" s="1"/>
      <c r="F1038" s="1"/>
      <c r="G1038" s="1"/>
      <c r="H1038" s="1"/>
      <c r="I1038" s="1"/>
      <c r="J1038" s="1"/>
      <c r="K1038" s="1"/>
      <c r="L1038" s="1"/>
      <c r="M1038" s="1"/>
      <c r="N1038" s="1"/>
      <c r="O1038" s="1"/>
      <c r="P1038" s="1"/>
      <c r="Q1038" s="1"/>
      <c r="R1038" s="1"/>
      <c r="S1038" s="1"/>
      <c r="T1038" s="1"/>
      <c r="U1038" s="1"/>
      <c r="V1038" s="1"/>
      <c r="W1038" s="1"/>
      <c r="X1038" s="1"/>
      <c r="Y1038" s="1"/>
      <c r="Z1038" s="1"/>
    </row>
    <row r="1039" spans="1:26" ht="13.5" customHeight="1">
      <c r="A1039" s="9"/>
      <c r="B1039" s="1"/>
      <c r="C1039" s="1"/>
      <c r="D1039" s="1"/>
      <c r="E1039" s="1"/>
      <c r="F1039" s="1"/>
      <c r="G1039" s="1"/>
      <c r="H1039" s="1"/>
      <c r="I1039" s="1"/>
      <c r="J1039" s="1"/>
      <c r="K1039" s="1"/>
      <c r="L1039" s="1"/>
      <c r="M1039" s="1"/>
      <c r="N1039" s="1"/>
      <c r="O1039" s="1"/>
      <c r="P1039" s="1"/>
      <c r="Q1039" s="1"/>
      <c r="R1039" s="1"/>
      <c r="S1039" s="1"/>
      <c r="T1039" s="1"/>
      <c r="U1039" s="1"/>
      <c r="V1039" s="1"/>
      <c r="W1039" s="1"/>
      <c r="X1039" s="1"/>
      <c r="Y1039" s="1"/>
      <c r="Z1039" s="1"/>
    </row>
    <row r="1040" spans="1:26" ht="13.5" customHeight="1">
      <c r="A1040" s="9"/>
      <c r="B1040" s="1"/>
      <c r="C1040" s="1"/>
      <c r="D1040" s="1"/>
      <c r="E1040" s="1"/>
      <c r="F1040" s="1"/>
      <c r="G1040" s="1"/>
      <c r="H1040" s="1"/>
      <c r="I1040" s="1"/>
      <c r="J1040" s="1"/>
      <c r="K1040" s="1"/>
      <c r="L1040" s="1"/>
      <c r="M1040" s="1"/>
      <c r="N1040" s="1"/>
      <c r="O1040" s="1"/>
      <c r="P1040" s="1"/>
      <c r="Q1040" s="1"/>
      <c r="R1040" s="1"/>
      <c r="S1040" s="1"/>
      <c r="T1040" s="1"/>
      <c r="U1040" s="1"/>
      <c r="V1040" s="1"/>
      <c r="W1040" s="1"/>
      <c r="X1040" s="1"/>
      <c r="Y1040" s="1"/>
      <c r="Z1040" s="1"/>
    </row>
    <row r="1041" spans="1:26" ht="13.5" customHeight="1">
      <c r="A1041" s="9"/>
      <c r="B1041" s="1"/>
      <c r="C1041" s="1"/>
      <c r="D1041" s="1"/>
      <c r="E1041" s="1"/>
      <c r="F1041" s="1"/>
      <c r="G1041" s="1"/>
      <c r="H1041" s="1"/>
      <c r="I1041" s="1"/>
      <c r="J1041" s="1"/>
      <c r="K1041" s="1"/>
      <c r="L1041" s="1"/>
      <c r="M1041" s="1"/>
      <c r="N1041" s="1"/>
      <c r="O1041" s="1"/>
      <c r="P1041" s="1"/>
      <c r="Q1041" s="1"/>
      <c r="R1041" s="1"/>
      <c r="S1041" s="1"/>
      <c r="T1041" s="1"/>
      <c r="U1041" s="1"/>
      <c r="V1041" s="1"/>
      <c r="W1041" s="1"/>
      <c r="X1041" s="1"/>
      <c r="Y1041" s="1"/>
      <c r="Z1041" s="1"/>
    </row>
    <row r="1042" spans="1:26" ht="13.5" customHeight="1">
      <c r="A1042" s="9"/>
      <c r="B1042" s="1"/>
      <c r="C1042" s="1"/>
      <c r="D1042" s="1"/>
      <c r="E1042" s="1"/>
      <c r="F1042" s="1"/>
      <c r="G1042" s="1"/>
      <c r="H1042" s="1"/>
      <c r="I1042" s="1"/>
      <c r="J1042" s="1"/>
      <c r="K1042" s="1"/>
      <c r="L1042" s="1"/>
      <c r="M1042" s="1"/>
      <c r="N1042" s="1"/>
      <c r="O1042" s="1"/>
      <c r="P1042" s="1"/>
      <c r="Q1042" s="1"/>
      <c r="R1042" s="1"/>
      <c r="S1042" s="1"/>
      <c r="T1042" s="1"/>
      <c r="U1042" s="1"/>
      <c r="V1042" s="1"/>
      <c r="W1042" s="1"/>
      <c r="X1042" s="1"/>
      <c r="Y1042" s="1"/>
      <c r="Z1042" s="1"/>
    </row>
    <row r="1043" spans="1:26" ht="13.5" customHeight="1">
      <c r="A1043" s="9"/>
      <c r="B1043" s="1"/>
      <c r="C1043" s="1"/>
      <c r="D1043" s="1"/>
      <c r="E1043" s="1"/>
      <c r="F1043" s="1"/>
      <c r="G1043" s="1"/>
      <c r="H1043" s="1"/>
      <c r="I1043" s="1"/>
      <c r="J1043" s="1"/>
      <c r="K1043" s="1"/>
      <c r="L1043" s="1"/>
      <c r="M1043" s="1"/>
      <c r="N1043" s="1"/>
      <c r="O1043" s="1"/>
      <c r="P1043" s="1"/>
      <c r="Q1043" s="1"/>
      <c r="R1043" s="1"/>
      <c r="S1043" s="1"/>
      <c r="T1043" s="1"/>
      <c r="U1043" s="1"/>
      <c r="V1043" s="1"/>
      <c r="W1043" s="1"/>
      <c r="X1043" s="1"/>
      <c r="Y1043" s="1"/>
      <c r="Z1043" s="1"/>
    </row>
    <row r="1044" spans="1:26" ht="13.5" customHeight="1">
      <c r="A1044" s="9"/>
      <c r="B1044" s="1"/>
      <c r="C1044" s="1"/>
      <c r="D1044" s="1"/>
      <c r="E1044" s="1"/>
      <c r="F1044" s="1"/>
      <c r="G1044" s="1"/>
      <c r="H1044" s="1"/>
      <c r="I1044" s="1"/>
      <c r="J1044" s="1"/>
      <c r="K1044" s="1"/>
      <c r="L1044" s="1"/>
      <c r="M1044" s="1"/>
      <c r="N1044" s="1"/>
      <c r="O1044" s="1"/>
      <c r="P1044" s="1"/>
      <c r="Q1044" s="1"/>
      <c r="R1044" s="1"/>
      <c r="S1044" s="1"/>
      <c r="T1044" s="1"/>
      <c r="U1044" s="1"/>
      <c r="V1044" s="1"/>
      <c r="W1044" s="1"/>
      <c r="X1044" s="1"/>
      <c r="Y1044" s="1"/>
      <c r="Z1044" s="1"/>
    </row>
    <row r="1045" spans="1:26" ht="13.5" customHeight="1">
      <c r="A1045" s="9"/>
      <c r="B1045" s="1"/>
      <c r="C1045" s="1"/>
      <c r="D1045" s="1"/>
      <c r="E1045" s="1"/>
      <c r="F1045" s="1"/>
      <c r="G1045" s="1"/>
      <c r="H1045" s="1"/>
      <c r="I1045" s="1"/>
      <c r="J1045" s="1"/>
      <c r="K1045" s="1"/>
      <c r="L1045" s="1"/>
      <c r="M1045" s="1"/>
      <c r="N1045" s="1"/>
      <c r="O1045" s="1"/>
      <c r="P1045" s="1"/>
      <c r="Q1045" s="1"/>
      <c r="R1045" s="1"/>
      <c r="S1045" s="1"/>
      <c r="T1045" s="1"/>
      <c r="U1045" s="1"/>
      <c r="V1045" s="1"/>
      <c r="W1045" s="1"/>
      <c r="X1045" s="1"/>
      <c r="Y1045" s="1"/>
      <c r="Z1045" s="1"/>
    </row>
    <row r="1046" spans="1:26" ht="13.5" customHeight="1">
      <c r="A1046" s="9"/>
      <c r="B1046" s="1"/>
      <c r="C1046" s="1"/>
      <c r="D1046" s="1"/>
      <c r="E1046" s="1"/>
      <c r="F1046" s="1"/>
      <c r="G1046" s="1"/>
      <c r="H1046" s="1"/>
      <c r="I1046" s="1"/>
      <c r="J1046" s="1"/>
      <c r="K1046" s="1"/>
      <c r="L1046" s="1"/>
      <c r="M1046" s="1"/>
      <c r="N1046" s="1"/>
      <c r="O1046" s="1"/>
      <c r="P1046" s="1"/>
      <c r="Q1046" s="1"/>
      <c r="R1046" s="1"/>
      <c r="S1046" s="1"/>
      <c r="T1046" s="1"/>
      <c r="U1046" s="1"/>
      <c r="V1046" s="1"/>
      <c r="W1046" s="1"/>
      <c r="X1046" s="1"/>
      <c r="Y1046" s="1"/>
      <c r="Z1046" s="1"/>
    </row>
    <row r="1047" spans="1:26" ht="13.5" customHeight="1">
      <c r="A1047" s="9"/>
      <c r="B1047" s="1"/>
      <c r="C1047" s="1"/>
      <c r="D1047" s="1"/>
      <c r="E1047" s="1"/>
      <c r="F1047" s="1"/>
      <c r="G1047" s="1"/>
      <c r="H1047" s="1"/>
      <c r="I1047" s="1"/>
      <c r="J1047" s="1"/>
      <c r="K1047" s="1"/>
      <c r="L1047" s="1"/>
      <c r="M1047" s="1"/>
      <c r="N1047" s="1"/>
      <c r="O1047" s="1"/>
      <c r="P1047" s="1"/>
      <c r="Q1047" s="1"/>
      <c r="R1047" s="1"/>
      <c r="S1047" s="1"/>
      <c r="T1047" s="1"/>
      <c r="U1047" s="1"/>
      <c r="V1047" s="1"/>
      <c r="W1047" s="1"/>
      <c r="X1047" s="1"/>
      <c r="Y1047" s="1"/>
      <c r="Z1047" s="1"/>
    </row>
    <row r="1048" spans="1:26" ht="13.5" customHeight="1">
      <c r="A1048" s="9"/>
      <c r="B1048" s="1"/>
      <c r="C1048" s="1"/>
      <c r="D1048" s="1"/>
      <c r="E1048" s="1"/>
      <c r="F1048" s="1"/>
      <c r="G1048" s="1"/>
      <c r="H1048" s="1"/>
      <c r="I1048" s="1"/>
      <c r="J1048" s="1"/>
      <c r="K1048" s="1"/>
      <c r="L1048" s="1"/>
      <c r="M1048" s="1"/>
      <c r="N1048" s="1"/>
      <c r="O1048" s="1"/>
      <c r="P1048" s="1"/>
      <c r="Q1048" s="1"/>
      <c r="R1048" s="1"/>
      <c r="S1048" s="1"/>
      <c r="T1048" s="1"/>
      <c r="U1048" s="1"/>
      <c r="V1048" s="1"/>
      <c r="W1048" s="1"/>
      <c r="X1048" s="1"/>
      <c r="Y1048" s="1"/>
      <c r="Z1048" s="1"/>
    </row>
    <row r="1049" spans="1:26" ht="13.5" customHeight="1">
      <c r="A1049" s="9"/>
      <c r="B1049" s="1"/>
      <c r="C1049" s="1"/>
      <c r="D1049" s="1"/>
      <c r="E1049" s="1"/>
      <c r="F1049" s="1"/>
      <c r="G1049" s="1"/>
      <c r="H1049" s="1"/>
      <c r="I1049" s="1"/>
      <c r="J1049" s="1"/>
      <c r="K1049" s="1"/>
      <c r="L1049" s="1"/>
      <c r="M1049" s="1"/>
      <c r="N1049" s="1"/>
      <c r="O1049" s="1"/>
      <c r="P1049" s="1"/>
      <c r="Q1049" s="1"/>
      <c r="R1049" s="1"/>
      <c r="S1049" s="1"/>
      <c r="T1049" s="1"/>
      <c r="U1049" s="1"/>
      <c r="V1049" s="1"/>
      <c r="W1049" s="1"/>
      <c r="X1049" s="1"/>
      <c r="Y1049" s="1"/>
      <c r="Z1049" s="1"/>
    </row>
    <row r="1050" spans="1:26" ht="13.5" customHeight="1">
      <c r="A1050" s="9"/>
      <c r="B1050" s="1"/>
      <c r="C1050" s="1"/>
      <c r="D1050" s="1"/>
      <c r="E1050" s="1"/>
      <c r="F1050" s="1"/>
      <c r="G1050" s="1"/>
      <c r="H1050" s="1"/>
      <c r="I1050" s="1"/>
      <c r="J1050" s="1"/>
      <c r="K1050" s="1"/>
      <c r="L1050" s="1"/>
      <c r="M1050" s="1"/>
      <c r="N1050" s="1"/>
      <c r="O1050" s="1"/>
      <c r="P1050" s="1"/>
      <c r="Q1050" s="1"/>
      <c r="R1050" s="1"/>
      <c r="S1050" s="1"/>
      <c r="T1050" s="1"/>
      <c r="U1050" s="1"/>
      <c r="V1050" s="1"/>
      <c r="W1050" s="1"/>
      <c r="X1050" s="1"/>
      <c r="Y1050" s="1"/>
      <c r="Z1050" s="1"/>
    </row>
    <row r="1051" spans="1:26" ht="13.5" customHeight="1">
      <c r="A1051" s="9"/>
      <c r="B1051" s="1"/>
      <c r="C1051" s="1"/>
      <c r="D1051" s="1"/>
      <c r="E1051" s="1"/>
      <c r="F1051" s="1"/>
      <c r="G1051" s="1"/>
      <c r="H1051" s="1"/>
      <c r="I1051" s="1"/>
      <c r="J1051" s="1"/>
      <c r="K1051" s="1"/>
      <c r="L1051" s="1"/>
      <c r="M1051" s="1"/>
      <c r="N1051" s="1"/>
      <c r="O1051" s="1"/>
      <c r="P1051" s="1"/>
      <c r="Q1051" s="1"/>
      <c r="R1051" s="1"/>
      <c r="S1051" s="1"/>
      <c r="T1051" s="1"/>
      <c r="U1051" s="1"/>
      <c r="V1051" s="1"/>
      <c r="W1051" s="1"/>
      <c r="X1051" s="1"/>
      <c r="Y1051" s="1"/>
      <c r="Z1051" s="1"/>
    </row>
    <row r="1052" spans="1:26" ht="13.5" customHeight="1">
      <c r="A1052" s="9"/>
      <c r="B1052" s="1"/>
      <c r="C1052" s="1"/>
      <c r="D1052" s="1"/>
      <c r="E1052" s="1"/>
      <c r="F1052" s="1"/>
      <c r="G1052" s="1"/>
      <c r="H1052" s="1"/>
      <c r="I1052" s="1"/>
      <c r="J1052" s="1"/>
      <c r="K1052" s="1"/>
      <c r="L1052" s="1"/>
      <c r="M1052" s="1"/>
      <c r="N1052" s="1"/>
      <c r="O1052" s="1"/>
      <c r="P1052" s="1"/>
      <c r="Q1052" s="1"/>
      <c r="R1052" s="1"/>
      <c r="S1052" s="1"/>
      <c r="T1052" s="1"/>
      <c r="U1052" s="1"/>
      <c r="V1052" s="1"/>
      <c r="W1052" s="1"/>
      <c r="X1052" s="1"/>
      <c r="Y1052" s="1"/>
      <c r="Z1052" s="1"/>
    </row>
    <row r="1053" spans="1:26" ht="13.5" customHeight="1">
      <c r="A1053" s="9"/>
      <c r="B1053" s="1"/>
      <c r="C1053" s="1"/>
      <c r="D1053" s="1"/>
      <c r="E1053" s="1"/>
      <c r="F1053" s="1"/>
      <c r="G1053" s="1"/>
      <c r="H1053" s="1"/>
      <c r="I1053" s="1"/>
      <c r="J1053" s="1"/>
      <c r="K1053" s="1"/>
      <c r="L1053" s="1"/>
      <c r="M1053" s="1"/>
      <c r="N1053" s="1"/>
      <c r="O1053" s="1"/>
      <c r="P1053" s="1"/>
      <c r="Q1053" s="1"/>
      <c r="R1053" s="1"/>
      <c r="S1053" s="1"/>
      <c r="T1053" s="1"/>
      <c r="U1053" s="1"/>
      <c r="V1053" s="1"/>
      <c r="W1053" s="1"/>
      <c r="X1053" s="1"/>
      <c r="Y1053" s="1"/>
      <c r="Z1053" s="1"/>
    </row>
    <row r="1054" spans="1:26" ht="13.5" customHeight="1">
      <c r="A1054" s="9"/>
      <c r="B1054" s="1"/>
      <c r="C1054" s="1"/>
      <c r="D1054" s="1"/>
      <c r="E1054" s="1"/>
      <c r="F1054" s="1"/>
      <c r="G1054" s="1"/>
      <c r="H1054" s="1"/>
      <c r="I1054" s="1"/>
      <c r="J1054" s="1"/>
      <c r="K1054" s="1"/>
      <c r="L1054" s="1"/>
      <c r="M1054" s="1"/>
      <c r="N1054" s="1"/>
      <c r="O1054" s="1"/>
      <c r="P1054" s="1"/>
      <c r="Q1054" s="1"/>
      <c r="R1054" s="1"/>
      <c r="S1054" s="1"/>
      <c r="T1054" s="1"/>
      <c r="U1054" s="1"/>
      <c r="V1054" s="1"/>
      <c r="W1054" s="1"/>
      <c r="X1054" s="1"/>
      <c r="Y1054" s="1"/>
      <c r="Z1054" s="1"/>
    </row>
    <row r="1055" spans="1:26" ht="13.5" customHeight="1">
      <c r="A1055" s="9"/>
      <c r="B1055" s="1"/>
      <c r="C1055" s="1"/>
      <c r="D1055" s="1"/>
      <c r="E1055" s="1"/>
      <c r="F1055" s="1"/>
      <c r="G1055" s="1"/>
      <c r="H1055" s="1"/>
      <c r="I1055" s="1"/>
      <c r="J1055" s="1"/>
      <c r="K1055" s="1"/>
      <c r="L1055" s="1"/>
      <c r="M1055" s="1"/>
      <c r="N1055" s="1"/>
      <c r="O1055" s="1"/>
      <c r="P1055" s="1"/>
      <c r="Q1055" s="1"/>
      <c r="R1055" s="1"/>
      <c r="S1055" s="1"/>
      <c r="T1055" s="1"/>
      <c r="U1055" s="1"/>
      <c r="V1055" s="1"/>
      <c r="W1055" s="1"/>
      <c r="X1055" s="1"/>
      <c r="Y1055" s="1"/>
      <c r="Z1055" s="1"/>
    </row>
    <row r="1056" spans="1:26" ht="13.5" customHeight="1">
      <c r="A1056" s="9"/>
      <c r="B1056" s="1"/>
      <c r="C1056" s="1"/>
      <c r="D1056" s="1"/>
      <c r="E1056" s="1"/>
      <c r="F1056" s="1"/>
      <c r="G1056" s="1"/>
      <c r="H1056" s="1"/>
      <c r="I1056" s="1"/>
      <c r="J1056" s="1"/>
      <c r="K1056" s="1"/>
      <c r="L1056" s="1"/>
      <c r="M1056" s="1"/>
      <c r="N1056" s="1"/>
      <c r="O1056" s="1"/>
      <c r="P1056" s="1"/>
      <c r="Q1056" s="1"/>
      <c r="R1056" s="1"/>
      <c r="S1056" s="1"/>
      <c r="T1056" s="1"/>
      <c r="U1056" s="1"/>
      <c r="V1056" s="1"/>
      <c r="W1056" s="1"/>
      <c r="X1056" s="1"/>
      <c r="Y1056" s="1"/>
      <c r="Z1056" s="1"/>
    </row>
    <row r="1057" spans="1:26" ht="13.5" customHeight="1">
      <c r="A1057" s="9"/>
      <c r="B1057" s="1"/>
      <c r="C1057" s="1"/>
      <c r="D1057" s="1"/>
      <c r="E1057" s="1"/>
      <c r="F1057" s="1"/>
      <c r="G1057" s="1"/>
      <c r="H1057" s="1"/>
      <c r="I1057" s="1"/>
      <c r="J1057" s="1"/>
      <c r="K1057" s="1"/>
      <c r="L1057" s="1"/>
      <c r="M1057" s="1"/>
      <c r="N1057" s="1"/>
      <c r="O1057" s="1"/>
      <c r="P1057" s="1"/>
      <c r="Q1057" s="1"/>
      <c r="R1057" s="1"/>
      <c r="S1057" s="1"/>
      <c r="T1057" s="1"/>
      <c r="U1057" s="1"/>
      <c r="V1057" s="1"/>
      <c r="W1057" s="1"/>
      <c r="X1057" s="1"/>
      <c r="Y1057" s="1"/>
      <c r="Z1057" s="1"/>
    </row>
    <row r="1058" spans="1:26" ht="13.5" customHeight="1">
      <c r="A1058" s="9"/>
      <c r="B1058" s="1"/>
      <c r="C1058" s="1"/>
      <c r="D1058" s="1"/>
      <c r="E1058" s="1"/>
      <c r="F1058" s="1"/>
      <c r="G1058" s="1"/>
      <c r="H1058" s="1"/>
      <c r="I1058" s="1"/>
      <c r="J1058" s="1"/>
      <c r="K1058" s="1"/>
      <c r="L1058" s="1"/>
      <c r="M1058" s="1"/>
      <c r="N1058" s="1"/>
      <c r="O1058" s="1"/>
      <c r="P1058" s="1"/>
      <c r="Q1058" s="1"/>
      <c r="R1058" s="1"/>
      <c r="S1058" s="1"/>
      <c r="T1058" s="1"/>
      <c r="U1058" s="1"/>
      <c r="V1058" s="1"/>
      <c r="W1058" s="1"/>
      <c r="X1058" s="1"/>
      <c r="Y1058" s="1"/>
      <c r="Z1058" s="1"/>
    </row>
    <row r="1059" spans="1:26" ht="13.5" customHeight="1">
      <c r="A1059" s="9"/>
      <c r="B1059" s="1"/>
      <c r="C1059" s="1"/>
      <c r="D1059" s="1"/>
      <c r="E1059" s="1"/>
      <c r="F1059" s="1"/>
      <c r="G1059" s="1"/>
      <c r="H1059" s="1"/>
      <c r="I1059" s="1"/>
      <c r="J1059" s="1"/>
      <c r="K1059" s="1"/>
      <c r="L1059" s="1"/>
      <c r="M1059" s="1"/>
      <c r="N1059" s="1"/>
      <c r="O1059" s="1"/>
      <c r="P1059" s="1"/>
      <c r="Q1059" s="1"/>
      <c r="R1059" s="1"/>
      <c r="S1059" s="1"/>
      <c r="T1059" s="1"/>
      <c r="U1059" s="1"/>
      <c r="V1059" s="1"/>
      <c r="W1059" s="1"/>
      <c r="X1059" s="1"/>
      <c r="Y1059" s="1"/>
      <c r="Z1059" s="1"/>
    </row>
    <row r="1060" spans="1:26" ht="13.5" customHeight="1">
      <c r="A1060" s="9"/>
      <c r="B1060" s="1"/>
      <c r="C1060" s="1"/>
      <c r="D1060" s="1"/>
      <c r="E1060" s="1"/>
      <c r="F1060" s="1"/>
      <c r="G1060" s="1"/>
      <c r="H1060" s="1"/>
      <c r="I1060" s="1"/>
      <c r="J1060" s="1"/>
      <c r="K1060" s="1"/>
      <c r="L1060" s="1"/>
      <c r="M1060" s="1"/>
      <c r="N1060" s="1"/>
      <c r="O1060" s="1"/>
      <c r="P1060" s="1"/>
      <c r="Q1060" s="1"/>
      <c r="R1060" s="1"/>
      <c r="S1060" s="1"/>
      <c r="T1060" s="1"/>
      <c r="U1060" s="1"/>
      <c r="V1060" s="1"/>
      <c r="W1060" s="1"/>
      <c r="X1060" s="1"/>
      <c r="Y1060" s="1"/>
      <c r="Z1060" s="1"/>
    </row>
    <row r="1061" spans="1:26" ht="13.5" customHeight="1">
      <c r="A1061" s="9"/>
      <c r="B1061" s="1"/>
      <c r="C1061" s="1"/>
      <c r="D1061" s="1"/>
      <c r="E1061" s="1"/>
      <c r="F1061" s="1"/>
      <c r="G1061" s="1"/>
      <c r="H1061" s="1"/>
      <c r="I1061" s="1"/>
      <c r="J1061" s="1"/>
      <c r="K1061" s="1"/>
      <c r="L1061" s="1"/>
      <c r="M1061" s="1"/>
      <c r="N1061" s="1"/>
      <c r="O1061" s="1"/>
      <c r="P1061" s="1"/>
      <c r="Q1061" s="1"/>
      <c r="R1061" s="1"/>
      <c r="S1061" s="1"/>
      <c r="T1061" s="1"/>
      <c r="U1061" s="1"/>
      <c r="V1061" s="1"/>
      <c r="W1061" s="1"/>
      <c r="X1061" s="1"/>
      <c r="Y1061" s="1"/>
      <c r="Z1061" s="1"/>
    </row>
    <row r="1062" spans="1:26" ht="13.5" customHeight="1">
      <c r="A1062" s="9"/>
      <c r="B1062" s="1"/>
      <c r="C1062" s="1"/>
      <c r="D1062" s="1"/>
      <c r="E1062" s="1"/>
      <c r="F1062" s="1"/>
      <c r="G1062" s="1"/>
      <c r="H1062" s="1"/>
      <c r="I1062" s="1"/>
      <c r="J1062" s="1"/>
      <c r="K1062" s="1"/>
      <c r="L1062" s="1"/>
      <c r="M1062" s="1"/>
      <c r="N1062" s="1"/>
      <c r="O1062" s="1"/>
      <c r="P1062" s="1"/>
      <c r="Q1062" s="1"/>
      <c r="R1062" s="1"/>
      <c r="S1062" s="1"/>
      <c r="T1062" s="1"/>
      <c r="U1062" s="1"/>
      <c r="V1062" s="1"/>
      <c r="W1062" s="1"/>
      <c r="X1062" s="1"/>
      <c r="Y1062" s="1"/>
      <c r="Z1062" s="1"/>
    </row>
    <row r="1063" spans="1:26" ht="13.5" customHeight="1">
      <c r="A1063" s="9"/>
      <c r="B1063" s="1"/>
      <c r="C1063" s="1"/>
      <c r="D1063" s="1"/>
      <c r="E1063" s="1"/>
      <c r="F1063" s="1"/>
      <c r="G1063" s="1"/>
      <c r="H1063" s="1"/>
      <c r="I1063" s="1"/>
      <c r="J1063" s="1"/>
      <c r="K1063" s="1"/>
      <c r="L1063" s="1"/>
      <c r="M1063" s="1"/>
      <c r="N1063" s="1"/>
      <c r="O1063" s="1"/>
      <c r="P1063" s="1"/>
      <c r="Q1063" s="1"/>
      <c r="R1063" s="1"/>
      <c r="S1063" s="1"/>
      <c r="T1063" s="1"/>
      <c r="U1063" s="1"/>
      <c r="V1063" s="1"/>
      <c r="W1063" s="1"/>
      <c r="X1063" s="1"/>
      <c r="Y1063" s="1"/>
      <c r="Z1063" s="1"/>
    </row>
    <row r="1064" spans="1:26" ht="13.5" customHeight="1">
      <c r="A1064" s="9"/>
      <c r="B1064" s="1"/>
      <c r="C1064" s="1"/>
      <c r="D1064" s="1"/>
      <c r="E1064" s="1"/>
      <c r="F1064" s="1"/>
      <c r="G1064" s="1"/>
      <c r="H1064" s="1"/>
      <c r="I1064" s="1"/>
      <c r="J1064" s="1"/>
      <c r="K1064" s="1"/>
      <c r="L1064" s="1"/>
      <c r="M1064" s="1"/>
      <c r="N1064" s="1"/>
      <c r="O1064" s="1"/>
      <c r="P1064" s="1"/>
      <c r="Q1064" s="1"/>
      <c r="R1064" s="1"/>
      <c r="S1064" s="1"/>
      <c r="T1064" s="1"/>
      <c r="U1064" s="1"/>
      <c r="V1064" s="1"/>
      <c r="W1064" s="1"/>
      <c r="X1064" s="1"/>
      <c r="Y1064" s="1"/>
      <c r="Z1064" s="1"/>
    </row>
    <row r="1065" spans="1:26" ht="13.5" customHeight="1">
      <c r="A1065" s="9"/>
      <c r="B1065" s="1"/>
      <c r="C1065" s="1"/>
      <c r="D1065" s="1"/>
      <c r="E1065" s="1"/>
      <c r="F1065" s="1"/>
      <c r="G1065" s="1"/>
      <c r="H1065" s="1"/>
      <c r="I1065" s="1"/>
      <c r="J1065" s="1"/>
      <c r="K1065" s="1"/>
      <c r="L1065" s="1"/>
      <c r="M1065" s="1"/>
      <c r="N1065" s="1"/>
      <c r="O1065" s="1"/>
      <c r="P1065" s="1"/>
      <c r="Q1065" s="1"/>
      <c r="R1065" s="1"/>
      <c r="S1065" s="1"/>
      <c r="T1065" s="1"/>
      <c r="U1065" s="1"/>
      <c r="V1065" s="1"/>
      <c r="W1065" s="1"/>
      <c r="X1065" s="1"/>
      <c r="Y1065" s="1"/>
      <c r="Z1065" s="1"/>
    </row>
    <row r="1066" spans="1:26" ht="13.5" customHeight="1">
      <c r="A1066" s="9"/>
      <c r="B1066" s="1"/>
      <c r="C1066" s="1"/>
      <c r="D1066" s="1"/>
      <c r="E1066" s="1"/>
      <c r="F1066" s="1"/>
      <c r="G1066" s="1"/>
      <c r="H1066" s="1"/>
      <c r="I1066" s="1"/>
      <c r="J1066" s="1"/>
      <c r="K1066" s="1"/>
      <c r="L1066" s="1"/>
      <c r="M1066" s="1"/>
      <c r="N1066" s="1"/>
      <c r="O1066" s="1"/>
      <c r="P1066" s="1"/>
      <c r="Q1066" s="1"/>
      <c r="R1066" s="1"/>
      <c r="S1066" s="1"/>
      <c r="T1066" s="1"/>
      <c r="U1066" s="1"/>
      <c r="V1066" s="1"/>
      <c r="W1066" s="1"/>
      <c r="X1066" s="1"/>
      <c r="Y1066" s="1"/>
      <c r="Z1066" s="1"/>
    </row>
    <row r="1067" spans="1:26" ht="13.5" customHeight="1">
      <c r="A1067" s="9"/>
      <c r="B1067" s="1"/>
      <c r="C1067" s="1"/>
      <c r="D1067" s="1"/>
      <c r="E1067" s="1"/>
      <c r="F1067" s="1"/>
      <c r="G1067" s="1"/>
      <c r="H1067" s="1"/>
      <c r="I1067" s="1"/>
      <c r="J1067" s="1"/>
      <c r="K1067" s="1"/>
      <c r="L1067" s="1"/>
      <c r="M1067" s="1"/>
      <c r="N1067" s="1"/>
      <c r="O1067" s="1"/>
      <c r="P1067" s="1"/>
      <c r="Q1067" s="1"/>
      <c r="R1067" s="1"/>
      <c r="S1067" s="1"/>
      <c r="T1067" s="1"/>
      <c r="U1067" s="1"/>
      <c r="V1067" s="1"/>
      <c r="W1067" s="1"/>
      <c r="X1067" s="1"/>
      <c r="Y1067" s="1"/>
      <c r="Z1067" s="1"/>
    </row>
    <row r="1068" spans="1:26" ht="13.5" customHeight="1">
      <c r="A1068" s="9"/>
      <c r="B1068" s="1"/>
      <c r="C1068" s="1"/>
      <c r="D1068" s="1"/>
      <c r="E1068" s="1"/>
      <c r="F1068" s="1"/>
      <c r="G1068" s="1"/>
      <c r="H1068" s="1"/>
      <c r="I1068" s="1"/>
      <c r="J1068" s="1"/>
      <c r="K1068" s="1"/>
      <c r="L1068" s="1"/>
      <c r="M1068" s="1"/>
      <c r="N1068" s="1"/>
      <c r="O1068" s="1"/>
      <c r="P1068" s="1"/>
      <c r="Q1068" s="1"/>
      <c r="R1068" s="1"/>
      <c r="S1068" s="1"/>
      <c r="T1068" s="1"/>
      <c r="U1068" s="1"/>
      <c r="V1068" s="1"/>
      <c r="W1068" s="1"/>
      <c r="X1068" s="1"/>
      <c r="Y1068" s="1"/>
      <c r="Z1068" s="1"/>
    </row>
    <row r="1069" spans="1:26" ht="13.5" customHeight="1">
      <c r="A1069" s="9"/>
      <c r="B1069" s="1"/>
      <c r="C1069" s="1"/>
      <c r="D1069" s="1"/>
      <c r="E1069" s="1"/>
      <c r="F1069" s="1"/>
      <c r="G1069" s="1"/>
      <c r="H1069" s="1"/>
      <c r="I1069" s="1"/>
      <c r="J1069" s="1"/>
      <c r="K1069" s="1"/>
      <c r="L1069" s="1"/>
      <c r="M1069" s="1"/>
      <c r="N1069" s="1"/>
      <c r="O1069" s="1"/>
      <c r="P1069" s="1"/>
      <c r="Q1069" s="1"/>
      <c r="R1069" s="1"/>
      <c r="S1069" s="1"/>
      <c r="T1069" s="1"/>
      <c r="U1069" s="1"/>
      <c r="V1069" s="1"/>
      <c r="W1069" s="1"/>
      <c r="X1069" s="1"/>
      <c r="Y1069" s="1"/>
      <c r="Z1069" s="1"/>
    </row>
    <row r="1070" spans="1:26" ht="13.5" customHeight="1">
      <c r="A1070" s="9"/>
      <c r="B1070" s="1"/>
      <c r="C1070" s="1"/>
      <c r="D1070" s="1"/>
      <c r="E1070" s="1"/>
      <c r="F1070" s="1"/>
      <c r="G1070" s="1"/>
      <c r="H1070" s="1"/>
      <c r="I1070" s="1"/>
      <c r="J1070" s="1"/>
      <c r="K1070" s="1"/>
      <c r="L1070" s="1"/>
      <c r="M1070" s="1"/>
      <c r="N1070" s="1"/>
      <c r="O1070" s="1"/>
      <c r="P1070" s="1"/>
      <c r="Q1070" s="1"/>
      <c r="R1070" s="1"/>
      <c r="S1070" s="1"/>
      <c r="T1070" s="1"/>
      <c r="U1070" s="1"/>
      <c r="V1070" s="1"/>
      <c r="W1070" s="1"/>
      <c r="X1070" s="1"/>
      <c r="Y1070" s="1"/>
      <c r="Z1070" s="1"/>
    </row>
    <row r="1071" spans="1:26" ht="13.5" customHeight="1">
      <c r="A1071" s="9"/>
      <c r="B1071" s="1"/>
      <c r="C1071" s="1"/>
      <c r="D1071" s="1"/>
      <c r="E1071" s="1"/>
      <c r="F1071" s="1"/>
      <c r="G1071" s="1"/>
      <c r="H1071" s="1"/>
      <c r="I1071" s="1"/>
      <c r="J1071" s="1"/>
      <c r="K1071" s="1"/>
      <c r="L1071" s="1"/>
      <c r="M1071" s="1"/>
      <c r="N1071" s="1"/>
      <c r="O1071" s="1"/>
      <c r="P1071" s="1"/>
      <c r="Q1071" s="1"/>
      <c r="R1071" s="1"/>
      <c r="S1071" s="1"/>
      <c r="T1071" s="1"/>
      <c r="U1071" s="1"/>
      <c r="V1071" s="1"/>
      <c r="W1071" s="1"/>
      <c r="X1071" s="1"/>
      <c r="Y1071" s="1"/>
      <c r="Z1071" s="1"/>
    </row>
    <row r="1072" spans="1:26" ht="13.5" customHeight="1">
      <c r="A1072" s="9"/>
      <c r="B1072" s="1"/>
      <c r="C1072" s="1"/>
      <c r="D1072" s="1"/>
      <c r="E1072" s="1"/>
      <c r="F1072" s="1"/>
      <c r="G1072" s="1"/>
      <c r="H1072" s="1"/>
      <c r="I1072" s="1"/>
      <c r="J1072" s="1"/>
      <c r="K1072" s="1"/>
      <c r="L1072" s="1"/>
      <c r="M1072" s="1"/>
      <c r="N1072" s="1"/>
      <c r="O1072" s="1"/>
      <c r="P1072" s="1"/>
      <c r="Q1072" s="1"/>
      <c r="R1072" s="1"/>
      <c r="S1072" s="1"/>
      <c r="T1072" s="1"/>
      <c r="U1072" s="1"/>
      <c r="V1072" s="1"/>
      <c r="W1072" s="1"/>
      <c r="X1072" s="1"/>
      <c r="Y1072" s="1"/>
      <c r="Z1072" s="1"/>
    </row>
    <row r="1073" spans="1:26" ht="13.5" customHeight="1">
      <c r="A1073" s="9"/>
      <c r="B1073" s="1"/>
      <c r="C1073" s="1"/>
      <c r="D1073" s="1"/>
      <c r="E1073" s="1"/>
      <c r="F1073" s="1"/>
      <c r="G1073" s="1"/>
      <c r="H1073" s="1"/>
      <c r="I1073" s="1"/>
      <c r="J1073" s="1"/>
      <c r="K1073" s="1"/>
      <c r="L1073" s="1"/>
      <c r="M1073" s="1"/>
      <c r="N1073" s="1"/>
      <c r="O1073" s="1"/>
      <c r="P1073" s="1"/>
      <c r="Q1073" s="1"/>
      <c r="R1073" s="1"/>
      <c r="S1073" s="1"/>
      <c r="T1073" s="1"/>
      <c r="U1073" s="1"/>
      <c r="V1073" s="1"/>
      <c r="W1073" s="1"/>
      <c r="X1073" s="1"/>
      <c r="Y1073" s="1"/>
      <c r="Z1073" s="1"/>
    </row>
    <row r="1074" spans="1:26" ht="13.5" customHeight="1">
      <c r="A1074" s="9"/>
      <c r="B1074" s="1"/>
      <c r="C1074" s="1"/>
      <c r="D1074" s="1"/>
      <c r="E1074" s="1"/>
      <c r="F1074" s="1"/>
      <c r="G1074" s="1"/>
      <c r="H1074" s="1"/>
      <c r="I1074" s="1"/>
      <c r="J1074" s="1"/>
      <c r="K1074" s="1"/>
      <c r="L1074" s="1"/>
      <c r="M1074" s="1"/>
      <c r="N1074" s="1"/>
      <c r="O1074" s="1"/>
      <c r="P1074" s="1"/>
      <c r="Q1074" s="1"/>
      <c r="R1074" s="1"/>
      <c r="S1074" s="1"/>
      <c r="T1074" s="1"/>
      <c r="U1074" s="1"/>
      <c r="V1074" s="1"/>
      <c r="W1074" s="1"/>
      <c r="X1074" s="1"/>
      <c r="Y1074" s="1"/>
      <c r="Z1074" s="1"/>
    </row>
    <row r="1075" spans="1:26" ht="13.5" customHeight="1">
      <c r="A1075" s="9"/>
      <c r="B1075" s="1"/>
      <c r="C1075" s="1"/>
      <c r="D1075" s="1"/>
      <c r="E1075" s="1"/>
      <c r="F1075" s="1"/>
      <c r="G1075" s="1"/>
      <c r="H1075" s="1"/>
      <c r="I1075" s="1"/>
      <c r="J1075" s="1"/>
      <c r="K1075" s="1"/>
      <c r="L1075" s="1"/>
      <c r="M1075" s="1"/>
      <c r="N1075" s="1"/>
      <c r="O1075" s="1"/>
      <c r="P1075" s="1"/>
      <c r="Q1075" s="1"/>
      <c r="R1075" s="1"/>
      <c r="S1075" s="1"/>
      <c r="T1075" s="1"/>
      <c r="U1075" s="1"/>
      <c r="V1075" s="1"/>
      <c r="W1075" s="1"/>
      <c r="X1075" s="1"/>
      <c r="Y1075" s="1"/>
      <c r="Z1075" s="1"/>
    </row>
    <row r="1076" spans="1:26" ht="13.5" customHeight="1">
      <c r="A1076" s="9"/>
      <c r="B1076" s="1"/>
      <c r="C1076" s="1"/>
      <c r="D1076" s="1"/>
      <c r="E1076" s="1"/>
      <c r="F1076" s="1"/>
      <c r="G1076" s="1"/>
      <c r="H1076" s="1"/>
      <c r="I1076" s="1"/>
      <c r="J1076" s="1"/>
      <c r="K1076" s="1"/>
      <c r="L1076" s="1"/>
      <c r="M1076" s="1"/>
      <c r="N1076" s="1"/>
      <c r="O1076" s="1"/>
      <c r="P1076" s="1"/>
      <c r="Q1076" s="1"/>
      <c r="R1076" s="1"/>
      <c r="S1076" s="1"/>
      <c r="T1076" s="1"/>
      <c r="U1076" s="1"/>
      <c r="V1076" s="1"/>
      <c r="W1076" s="1"/>
      <c r="X1076" s="1"/>
      <c r="Y1076" s="1"/>
      <c r="Z1076" s="1"/>
    </row>
    <row r="1077" spans="1:26" ht="13.5" customHeight="1">
      <c r="A1077" s="9"/>
      <c r="B1077" s="1"/>
      <c r="C1077" s="1"/>
      <c r="D1077" s="1"/>
      <c r="E1077" s="1"/>
      <c r="F1077" s="1"/>
      <c r="G1077" s="1"/>
      <c r="H1077" s="1"/>
      <c r="I1077" s="1"/>
      <c r="J1077" s="1"/>
      <c r="K1077" s="1"/>
      <c r="L1077" s="1"/>
      <c r="M1077" s="1"/>
      <c r="N1077" s="1"/>
      <c r="O1077" s="1"/>
      <c r="P1077" s="1"/>
      <c r="Q1077" s="1"/>
      <c r="R1077" s="1"/>
      <c r="S1077" s="1"/>
      <c r="T1077" s="1"/>
      <c r="U1077" s="1"/>
      <c r="V1077" s="1"/>
      <c r="W1077" s="1"/>
      <c r="X1077" s="1"/>
      <c r="Y1077" s="1"/>
      <c r="Z1077" s="1"/>
    </row>
    <row r="1078" spans="1:26" ht="13.5" customHeight="1">
      <c r="A1078" s="9"/>
      <c r="B1078" s="1"/>
      <c r="C1078" s="1"/>
      <c r="D1078" s="1"/>
      <c r="E1078" s="1"/>
      <c r="F1078" s="1"/>
      <c r="G1078" s="1"/>
      <c r="H1078" s="1"/>
      <c r="I1078" s="1"/>
      <c r="J1078" s="1"/>
      <c r="K1078" s="1"/>
      <c r="L1078" s="1"/>
      <c r="M1078" s="1"/>
      <c r="N1078" s="1"/>
      <c r="O1078" s="1"/>
      <c r="P1078" s="1"/>
      <c r="Q1078" s="1"/>
      <c r="R1078" s="1"/>
      <c r="S1078" s="1"/>
      <c r="T1078" s="1"/>
      <c r="U1078" s="1"/>
      <c r="V1078" s="1"/>
      <c r="W1078" s="1"/>
      <c r="X1078" s="1"/>
      <c r="Y1078" s="1"/>
      <c r="Z1078" s="1"/>
    </row>
    <row r="1079" spans="1:26" ht="13.5" customHeight="1">
      <c r="A1079" s="9"/>
      <c r="B1079" s="1"/>
      <c r="C1079" s="1"/>
      <c r="D1079" s="1"/>
      <c r="E1079" s="1"/>
      <c r="F1079" s="1"/>
      <c r="G1079" s="1"/>
      <c r="H1079" s="1"/>
      <c r="I1079" s="1"/>
      <c r="J1079" s="1"/>
      <c r="K1079" s="1"/>
      <c r="L1079" s="1"/>
      <c r="M1079" s="1"/>
      <c r="N1079" s="1"/>
      <c r="O1079" s="1"/>
      <c r="P1079" s="1"/>
      <c r="Q1079" s="1"/>
      <c r="R1079" s="1"/>
      <c r="S1079" s="1"/>
      <c r="T1079" s="1"/>
      <c r="U1079" s="1"/>
      <c r="V1079" s="1"/>
      <c r="W1079" s="1"/>
      <c r="X1079" s="1"/>
      <c r="Y1079" s="1"/>
      <c r="Z1079" s="1"/>
    </row>
    <row r="1080" spans="1:26" ht="13.5" customHeight="1">
      <c r="A1080" s="9"/>
      <c r="B1080" s="1"/>
      <c r="C1080" s="1"/>
      <c r="D1080" s="1"/>
      <c r="E1080" s="1"/>
      <c r="F1080" s="1"/>
      <c r="G1080" s="1"/>
      <c r="H1080" s="1"/>
      <c r="I1080" s="1"/>
      <c r="J1080" s="1"/>
      <c r="K1080" s="1"/>
      <c r="L1080" s="1"/>
      <c r="M1080" s="1"/>
      <c r="N1080" s="1"/>
      <c r="O1080" s="1"/>
      <c r="P1080" s="1"/>
      <c r="Q1080" s="1"/>
      <c r="R1080" s="1"/>
      <c r="S1080" s="1"/>
      <c r="T1080" s="1"/>
      <c r="U1080" s="1"/>
      <c r="V1080" s="1"/>
      <c r="W1080" s="1"/>
      <c r="X1080" s="1"/>
      <c r="Y1080" s="1"/>
      <c r="Z1080" s="1"/>
    </row>
    <row r="1081" spans="1:26" ht="13.5" customHeight="1">
      <c r="A1081" s="9"/>
      <c r="B1081" s="1"/>
      <c r="C1081" s="1"/>
      <c r="D1081" s="1"/>
      <c r="E1081" s="1"/>
      <c r="F1081" s="1"/>
      <c r="G1081" s="1"/>
      <c r="H1081" s="1"/>
      <c r="I1081" s="1"/>
      <c r="J1081" s="1"/>
      <c r="K1081" s="1"/>
      <c r="L1081" s="1"/>
      <c r="M1081" s="1"/>
      <c r="N1081" s="1"/>
      <c r="O1081" s="1"/>
      <c r="P1081" s="1"/>
      <c r="Q1081" s="1"/>
      <c r="R1081" s="1"/>
      <c r="S1081" s="1"/>
      <c r="T1081" s="1"/>
      <c r="U1081" s="1"/>
      <c r="V1081" s="1"/>
      <c r="W1081" s="1"/>
      <c r="X1081" s="1"/>
      <c r="Y1081" s="1"/>
      <c r="Z1081" s="1"/>
    </row>
    <row r="1082" spans="1:26" ht="13.5" customHeight="1">
      <c r="A1082" s="9"/>
      <c r="B1082" s="1"/>
      <c r="C1082" s="1"/>
      <c r="D1082" s="1"/>
      <c r="E1082" s="1"/>
      <c r="F1082" s="1"/>
      <c r="G1082" s="1"/>
      <c r="H1082" s="1"/>
      <c r="I1082" s="1"/>
      <c r="J1082" s="1"/>
      <c r="K1082" s="1"/>
      <c r="L1082" s="1"/>
      <c r="M1082" s="1"/>
      <c r="N1082" s="1"/>
      <c r="O1082" s="1"/>
      <c r="P1082" s="1"/>
      <c r="Q1082" s="1"/>
      <c r="R1082" s="1"/>
      <c r="S1082" s="1"/>
      <c r="T1082" s="1"/>
      <c r="U1082" s="1"/>
      <c r="V1082" s="1"/>
      <c r="W1082" s="1"/>
      <c r="X1082" s="1"/>
      <c r="Y1082" s="1"/>
      <c r="Z1082" s="1"/>
    </row>
  </sheetData>
  <hyperlinks>
    <hyperlink ref="F36" r:id="rId1"/>
    <hyperlink ref="J36" r:id="rId2"/>
    <hyperlink ref="E37" r:id="rId3"/>
    <hyperlink ref="D38" r:id="rId4"/>
    <hyperlink ref="J48" r:id="rId5"/>
    <hyperlink ref="H52" r:id="rId6"/>
    <hyperlink ref="H67" r:id="rId7"/>
    <hyperlink ref="F93" r:id="rId8"/>
    <hyperlink ref="I109" r:id="rId9"/>
    <hyperlink ref="F117" r:id="rId10"/>
    <hyperlink ref="F120" r:id="rId11"/>
    <hyperlink ref="F127" r:id="rId12"/>
    <hyperlink ref="H139" r:id="rId13"/>
    <hyperlink ref="J140" r:id="rId14"/>
    <hyperlink ref="I141" r:id="rId15"/>
    <hyperlink ref="H147" r:id="rId16"/>
    <hyperlink ref="H152" r:id="rId17"/>
    <hyperlink ref="H154" r:id="rId18"/>
    <hyperlink ref="H258" r:id="rId19"/>
    <hyperlink ref="H259" r:id="rId20"/>
    <hyperlink ref="H274" r:id="rId21"/>
    <hyperlink ref="H290" r:id="rId2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Z1000"/>
  <sheetViews>
    <sheetView workbookViewId="0">
      <pane ySplit="1" topLeftCell="A2" activePane="bottomLeft" state="frozen"/>
      <selection pane="bottomLeft"/>
    </sheetView>
  </sheetViews>
  <sheetFormatPr defaultColWidth="15.140625" defaultRowHeight="15" customHeight="1"/>
  <cols>
    <col min="1" max="26" width="7.5703125" customWidth="1"/>
  </cols>
  <sheetData>
    <row r="1" spans="1:26" ht="13.5" customHeight="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3.5" customHeight="1">
      <c r="A2" s="13"/>
      <c r="B2" s="1"/>
      <c r="C2" s="14" t="s">
        <v>38</v>
      </c>
      <c r="D2" s="15" t="s">
        <v>39</v>
      </c>
      <c r="E2" s="15" t="s">
        <v>40</v>
      </c>
      <c r="F2" s="1"/>
      <c r="G2" s="15" t="s">
        <v>41</v>
      </c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3.5" customHeight="1">
      <c r="B3" s="1"/>
      <c r="C3" s="14" t="s">
        <v>38</v>
      </c>
      <c r="D3" s="15" t="s">
        <v>42</v>
      </c>
      <c r="E3" s="15" t="s">
        <v>43</v>
      </c>
      <c r="F3" s="1"/>
      <c r="G3" s="15" t="s">
        <v>44</v>
      </c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3.5" customHeight="1">
      <c r="B4" s="1"/>
      <c r="C4" s="14" t="s">
        <v>38</v>
      </c>
      <c r="D4" s="15" t="s">
        <v>45</v>
      </c>
      <c r="E4" s="15" t="s">
        <v>46</v>
      </c>
      <c r="F4" s="1"/>
      <c r="G4" s="15" t="s">
        <v>47</v>
      </c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3.5" customHeight="1">
      <c r="A5" s="15"/>
      <c r="B5" s="1"/>
      <c r="C5" s="14" t="s">
        <v>38</v>
      </c>
      <c r="D5" s="15" t="s">
        <v>48</v>
      </c>
      <c r="E5" s="15" t="s">
        <v>49</v>
      </c>
      <c r="F5" s="1"/>
      <c r="G5" s="15" t="s">
        <v>50</v>
      </c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3.5" customHeight="1">
      <c r="A6" s="15"/>
      <c r="B6" s="1"/>
      <c r="C6" s="14" t="s">
        <v>38</v>
      </c>
      <c r="D6" s="15" t="s">
        <v>51</v>
      </c>
      <c r="E6" s="15" t="s">
        <v>52</v>
      </c>
      <c r="F6" s="1"/>
      <c r="G6" s="15" t="s">
        <v>53</v>
      </c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3.5" customHeight="1">
      <c r="A7" s="13"/>
      <c r="B7" s="1"/>
      <c r="C7" s="14" t="s">
        <v>54</v>
      </c>
      <c r="D7" s="15" t="s">
        <v>55</v>
      </c>
      <c r="E7" s="15" t="s">
        <v>56</v>
      </c>
      <c r="F7" s="1"/>
      <c r="G7" s="15" t="s">
        <v>57</v>
      </c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3.5" customHeight="1">
      <c r="A8" s="16"/>
      <c r="B8" s="13"/>
      <c r="C8" s="14" t="s">
        <v>63</v>
      </c>
      <c r="D8" s="15" t="s">
        <v>64</v>
      </c>
      <c r="E8" s="15" t="s">
        <v>66</v>
      </c>
      <c r="F8" s="1"/>
      <c r="G8" s="15" t="s">
        <v>69</v>
      </c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3.5" customHeight="1">
      <c r="B9" s="1"/>
      <c r="C9" s="14" t="s">
        <v>71</v>
      </c>
      <c r="D9" s="15" t="s">
        <v>72</v>
      </c>
      <c r="E9" s="15" t="s">
        <v>73</v>
      </c>
      <c r="F9" s="1"/>
      <c r="G9" s="15" t="s">
        <v>74</v>
      </c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3.5" customHeight="1">
      <c r="A10" s="15"/>
      <c r="C10" s="14" t="s">
        <v>71</v>
      </c>
      <c r="D10" s="15" t="s">
        <v>77</v>
      </c>
      <c r="E10" s="15" t="s">
        <v>78</v>
      </c>
      <c r="G10" s="15" t="s">
        <v>79</v>
      </c>
    </row>
    <row r="11" spans="1:26" ht="13.5" customHeight="1">
      <c r="C11" s="14" t="s">
        <v>63</v>
      </c>
      <c r="D11" s="15" t="s">
        <v>80</v>
      </c>
      <c r="E11" s="15" t="s">
        <v>81</v>
      </c>
      <c r="G11" s="15" t="s">
        <v>82</v>
      </c>
    </row>
    <row r="12" spans="1:26" ht="13.5" customHeight="1">
      <c r="A12" s="13"/>
      <c r="C12" s="14" t="s">
        <v>71</v>
      </c>
      <c r="D12" s="15" t="s">
        <v>83</v>
      </c>
      <c r="E12" s="15" t="s">
        <v>84</v>
      </c>
      <c r="G12" s="15" t="s">
        <v>85</v>
      </c>
    </row>
    <row r="13" spans="1:26" ht="13.5" customHeight="1">
      <c r="C13" s="14" t="s">
        <v>71</v>
      </c>
      <c r="D13" s="15" t="s">
        <v>86</v>
      </c>
      <c r="E13" s="15" t="s">
        <v>87</v>
      </c>
      <c r="G13" s="15" t="s">
        <v>89</v>
      </c>
    </row>
    <row r="14" spans="1:26" ht="13.5" customHeight="1">
      <c r="C14" s="14" t="s">
        <v>71</v>
      </c>
      <c r="D14" s="15" t="s">
        <v>91</v>
      </c>
      <c r="E14" s="15" t="s">
        <v>92</v>
      </c>
      <c r="G14" s="15" t="s">
        <v>93</v>
      </c>
    </row>
    <row r="15" spans="1:26" ht="13.5" customHeight="1">
      <c r="C15" s="14" t="s">
        <v>71</v>
      </c>
      <c r="D15" s="15" t="s">
        <v>94</v>
      </c>
      <c r="E15" s="15" t="s">
        <v>95</v>
      </c>
      <c r="G15" s="15" t="s">
        <v>96</v>
      </c>
    </row>
    <row r="16" spans="1:26">
      <c r="C16" s="15" t="s">
        <v>97</v>
      </c>
      <c r="D16" s="15" t="s">
        <v>98</v>
      </c>
      <c r="E16" s="15" t="s">
        <v>99</v>
      </c>
      <c r="G16" s="15" t="s">
        <v>100</v>
      </c>
    </row>
    <row r="17" spans="1:26">
      <c r="C17" s="15" t="s">
        <v>71</v>
      </c>
      <c r="D17" s="15" t="s">
        <v>101</v>
      </c>
      <c r="E17" s="15" t="s">
        <v>102</v>
      </c>
      <c r="G17" s="15" t="s">
        <v>103</v>
      </c>
    </row>
    <row r="18" spans="1:26">
      <c r="A18" s="15"/>
      <c r="C18" s="15" t="s">
        <v>71</v>
      </c>
      <c r="D18" s="15" t="s">
        <v>104</v>
      </c>
      <c r="E18" s="15" t="s">
        <v>105</v>
      </c>
      <c r="G18" s="15" t="s">
        <v>106</v>
      </c>
    </row>
    <row r="19" spans="1:26">
      <c r="A19" s="15"/>
      <c r="C19" s="15" t="s">
        <v>71</v>
      </c>
      <c r="D19" s="15" t="s">
        <v>107</v>
      </c>
      <c r="E19" s="15" t="s">
        <v>108</v>
      </c>
      <c r="G19" s="15" t="s">
        <v>109</v>
      </c>
    </row>
    <row r="20" spans="1:26">
      <c r="C20" s="15" t="s">
        <v>110</v>
      </c>
      <c r="D20" s="15" t="s">
        <v>111</v>
      </c>
      <c r="E20" s="15" t="s">
        <v>112</v>
      </c>
      <c r="G20" s="15" t="s">
        <v>113</v>
      </c>
    </row>
    <row r="21" spans="1:26">
      <c r="C21" s="15" t="s">
        <v>114</v>
      </c>
      <c r="D21" s="15" t="s">
        <v>115</v>
      </c>
      <c r="E21" s="15" t="s">
        <v>116</v>
      </c>
      <c r="G21" s="15" t="s">
        <v>117</v>
      </c>
    </row>
    <row r="22" spans="1:26" ht="13.5" customHeight="1">
      <c r="A22" s="15"/>
      <c r="C22" s="15" t="s">
        <v>71</v>
      </c>
      <c r="D22" s="15" t="s">
        <v>118</v>
      </c>
      <c r="E22" s="15" t="s">
        <v>119</v>
      </c>
      <c r="G22" s="15" t="s">
        <v>120</v>
      </c>
    </row>
    <row r="23" spans="1:26" ht="13.5" customHeight="1">
      <c r="C23" s="15" t="s">
        <v>71</v>
      </c>
      <c r="D23" s="15" t="s">
        <v>121</v>
      </c>
      <c r="E23" s="15" t="s">
        <v>122</v>
      </c>
      <c r="G23" s="15" t="s">
        <v>123</v>
      </c>
    </row>
    <row r="24" spans="1:26">
      <c r="C24" s="15" t="s">
        <v>110</v>
      </c>
      <c r="D24" s="15" t="s">
        <v>124</v>
      </c>
      <c r="E24" s="15" t="s">
        <v>125</v>
      </c>
      <c r="G24" s="15" t="s">
        <v>126</v>
      </c>
    </row>
    <row r="25" spans="1:26">
      <c r="A25" s="15"/>
      <c r="C25" s="15" t="s">
        <v>71</v>
      </c>
      <c r="D25" s="15" t="s">
        <v>127</v>
      </c>
      <c r="E25" s="15" t="s">
        <v>129</v>
      </c>
      <c r="G25" s="15" t="s">
        <v>131</v>
      </c>
    </row>
    <row r="26" spans="1:26">
      <c r="B26" s="1"/>
      <c r="C26" s="15" t="s">
        <v>71</v>
      </c>
      <c r="D26" s="15" t="s">
        <v>132</v>
      </c>
      <c r="E26" s="15" t="s">
        <v>133</v>
      </c>
      <c r="F26" s="1"/>
      <c r="G26" s="15" t="s">
        <v>134</v>
      </c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>
      <c r="B27" s="1"/>
      <c r="C27" s="15" t="s">
        <v>71</v>
      </c>
      <c r="D27" s="15" t="s">
        <v>135</v>
      </c>
      <c r="E27" s="15" t="s">
        <v>136</v>
      </c>
      <c r="F27" s="1"/>
      <c r="G27" s="15" t="s">
        <v>137</v>
      </c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>
      <c r="A28" s="15"/>
      <c r="B28" s="1"/>
      <c r="C28" s="15" t="s">
        <v>71</v>
      </c>
      <c r="D28" s="15" t="s">
        <v>138</v>
      </c>
      <c r="E28" s="15" t="s">
        <v>139</v>
      </c>
      <c r="F28" s="1"/>
      <c r="G28" s="15" t="s">
        <v>140</v>
      </c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>
      <c r="B29" s="1"/>
      <c r="C29" s="14" t="s">
        <v>141</v>
      </c>
      <c r="D29" s="15" t="s">
        <v>142</v>
      </c>
      <c r="E29" s="15" t="s">
        <v>144</v>
      </c>
      <c r="F29" s="1"/>
      <c r="G29" s="15" t="s">
        <v>146</v>
      </c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>
      <c r="B30" s="1"/>
      <c r="C30" s="14" t="s">
        <v>141</v>
      </c>
      <c r="D30" s="15" t="s">
        <v>147</v>
      </c>
      <c r="E30" s="15" t="s">
        <v>148</v>
      </c>
      <c r="F30" s="1"/>
      <c r="G30" s="15" t="s">
        <v>149</v>
      </c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>
      <c r="B31" s="1"/>
      <c r="C31" s="14" t="s">
        <v>152</v>
      </c>
      <c r="D31" s="15" t="s">
        <v>153</v>
      </c>
      <c r="E31" s="15" t="s">
        <v>154</v>
      </c>
      <c r="F31" s="1"/>
      <c r="G31" s="15" t="s">
        <v>155</v>
      </c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>
      <c r="A32" s="15"/>
      <c r="B32" s="1"/>
      <c r="C32" s="14" t="s">
        <v>141</v>
      </c>
      <c r="D32" s="15" t="s">
        <v>156</v>
      </c>
      <c r="E32" s="15" t="s">
        <v>157</v>
      </c>
      <c r="F32" s="1"/>
      <c r="G32" s="15" t="s">
        <v>159</v>
      </c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>
      <c r="A33" s="15"/>
      <c r="B33" s="1"/>
      <c r="C33" s="14" t="s">
        <v>141</v>
      </c>
      <c r="D33" s="15" t="s">
        <v>162</v>
      </c>
      <c r="E33" s="15" t="s">
        <v>163</v>
      </c>
      <c r="F33" s="1"/>
      <c r="G33" s="15" t="s">
        <v>164</v>
      </c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>
      <c r="B34" s="1"/>
      <c r="C34" s="14" t="s">
        <v>165</v>
      </c>
      <c r="D34" s="15" t="s">
        <v>166</v>
      </c>
      <c r="E34" s="15" t="s">
        <v>167</v>
      </c>
      <c r="F34" s="1"/>
      <c r="G34" s="15" t="s">
        <v>168</v>
      </c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>
      <c r="B35" s="1"/>
      <c r="C35" s="14" t="s">
        <v>71</v>
      </c>
      <c r="D35" s="15" t="s">
        <v>169</v>
      </c>
      <c r="E35" s="15" t="s">
        <v>170</v>
      </c>
      <c r="F35" s="1"/>
      <c r="G35" s="15" t="s">
        <v>171</v>
      </c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>
      <c r="A36" s="15"/>
      <c r="B36" s="1"/>
      <c r="C36" s="14" t="s">
        <v>172</v>
      </c>
      <c r="D36" s="15" t="s">
        <v>173</v>
      </c>
      <c r="E36" s="15" t="s">
        <v>174</v>
      </c>
      <c r="F36" s="1"/>
      <c r="G36" s="15" t="s">
        <v>175</v>
      </c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>
      <c r="B37" s="1"/>
      <c r="C37" s="14" t="s">
        <v>110</v>
      </c>
      <c r="D37" s="15" t="s">
        <v>177</v>
      </c>
      <c r="E37" s="15" t="s">
        <v>179</v>
      </c>
      <c r="F37" s="1"/>
      <c r="G37" s="15" t="s">
        <v>180</v>
      </c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>
      <c r="A41" s="15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>
      <c r="A42" s="15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>
      <c r="A43" s="15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>
      <c r="A44" s="16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>
      <c r="A45" s="15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>
      <c r="A47" s="15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>
      <c r="A48" s="16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>
      <c r="A51" s="15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3.5" customHeight="1">
      <c r="A52" s="15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>
      <c r="A53" s="15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>
      <c r="A54" s="15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>
      <c r="A55" s="16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>
      <c r="A56" s="15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>
      <c r="A58" s="15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>
      <c r="A59" s="16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>
      <c r="A62" s="15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>
      <c r="A63" s="15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>
      <c r="A64" s="16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>
      <c r="A65" s="16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>
      <c r="A66" s="15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49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91" spans="1:26" ht="13.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3.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3.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3.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3.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3.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3.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3.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3.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3.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3.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3.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3.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3.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3.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3.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3.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3.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3.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3.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3.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3.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3.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3.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3.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3.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3.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3.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3.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3.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3.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3.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3.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3.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3.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3.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3.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3.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3.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3.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3.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3.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3.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3.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3.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3.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3.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3.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3.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3.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3.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3.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3.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3.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3.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3.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3.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3.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3.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3.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3.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3.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3.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3.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3.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3.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3.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3.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3.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3.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3.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3.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3.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3.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3.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3.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3.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3.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3.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3.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3.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3.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3.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3.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3.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3.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3.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3.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3.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3.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3.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3.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3.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3.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3.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3.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3.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3.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3.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3.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3.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3.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3.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3.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3.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3.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3.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3.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3.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3.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3.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3.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3.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3.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3.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3.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3.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3.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3.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3.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3.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3.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3.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3.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3.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3.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3.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3.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3.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3.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3.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3.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3.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3.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3.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3.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3.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3.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3.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3.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3.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3.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3.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3.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3.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3.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3.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3.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3.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3.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3.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3.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3.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3.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3.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3.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3.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3.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3.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3.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3.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3.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3.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3.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3.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3.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3.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3.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3.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3.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3.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3.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3.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3.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3.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3.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3.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3.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3.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3.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3.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3.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3.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3.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3.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3.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3.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3.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3.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3.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3.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3.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3.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3.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3.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3.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3.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3.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3.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3.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3.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3.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3.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3.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3.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3.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3.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3.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3.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3.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3.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3.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3.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3.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3.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3.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3.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3.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3.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3.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3.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3.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3.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3.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3.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3.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3.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3.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3.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3.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3.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3.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3.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3.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3.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3.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3.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3.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3.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3.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3.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3.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3.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3.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3.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3.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3.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3.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3.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3.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3.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3.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3.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3.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3.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3.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3.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3.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3.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3.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3.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3.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3.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3.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3.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3.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3.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3.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3.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3.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3.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3.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3.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3.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3.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3.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3.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3.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3.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3.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3.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3.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3.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3.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3.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3.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3.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3.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3.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3.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3.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3.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3.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3.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3.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3.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3.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3.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3.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3.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3.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3.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3.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3.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3.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3.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3.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3.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3.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3.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3.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3.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3.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3.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3.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3.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3.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3.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3.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3.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3.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3.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3.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3.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3.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3.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3.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3.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3.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3.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3.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3.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3.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3.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3.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3.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3.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3.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3.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3.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3.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3.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3.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3.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3.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3.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3.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3.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3.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3.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3.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3.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3.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3.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3.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3.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3.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3.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3.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3.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3.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3.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3.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3.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3.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3.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3.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3.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3.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3.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3.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3.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3.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3.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3.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3.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3.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3.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3.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3.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3.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3.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3.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3.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3.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3.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3.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3.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3.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3.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3.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3.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3.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3.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3.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3.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3.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3.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3.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3.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3.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3.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3.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3.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3.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3.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3.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3.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3.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3.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3.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3.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3.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3.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3.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3.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3.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3.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3.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3.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3.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3.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3.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3.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3.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3.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3.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3.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3.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3.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3.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3.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3.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3.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3.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3.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3.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3.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3.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3.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3.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3.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3.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3.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3.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3.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3.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3.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3.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3.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3.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3.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3.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3.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3.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3.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3.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3.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3.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3.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3.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3.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3.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3.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3.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3.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3.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3.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3.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3.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3.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3.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3.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3.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3.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3.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3.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3.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3.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3.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3.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3.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3.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3.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3.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3.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3.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3.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3.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3.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3.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3.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3.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3.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3.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3.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3.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3.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3.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3.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3.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3.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3.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3.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3.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3.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3.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3.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3.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3.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3.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3.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3.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3.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3.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3.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3.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3.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3.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3.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3.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3.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3.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3.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3.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3.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3.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3.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3.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3.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3.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3.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3.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3.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3.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3.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3.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3.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3.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3.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3.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3.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3.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3.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3.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3.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3.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3.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3.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3.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3.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3.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3.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3.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3.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3.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3.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3.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3.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3.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3.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3.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3.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3.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3.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3.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3.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3.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3.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3.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3.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3.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3.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3.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3.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3.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3.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3.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3.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3.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3.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3.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3.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3.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3.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3.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3.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3.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3.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3.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3.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3.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3.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3.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3.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3.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3.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3.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3.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3.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3.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3.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3.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3.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3.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3.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3.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3.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3.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3.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Z1000"/>
  <sheetViews>
    <sheetView workbookViewId="0"/>
  </sheetViews>
  <sheetFormatPr defaultColWidth="15.140625" defaultRowHeight="15" customHeight="1"/>
  <cols>
    <col min="1" max="26" width="7.5703125" customWidth="1"/>
  </cols>
  <sheetData>
    <row r="1" spans="1:26" ht="13.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3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3.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3.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3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3.5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3.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3.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3.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3.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3.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3.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3.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3.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3.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3.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3.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3.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3.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3.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3.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3.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3.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3.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3.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3.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3.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3.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3.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3.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3.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3.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3.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3.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3.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3.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3.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3.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3.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3.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3.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3.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3.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3.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3.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3.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3.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3.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3.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3.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3.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3.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3.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3.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3.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3.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3.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3.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3.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3.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3.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3.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3.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3.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3.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3.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3.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3.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3.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3.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3.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3.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3.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3.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3.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3.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3.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3.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3.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3.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3.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3.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3.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3.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3.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3.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3.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3.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3.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3.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3.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3.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3.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3.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3.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3.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3.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3.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3.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3.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3.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3.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3.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3.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3.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3.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3.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3.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3.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3.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3.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3.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3.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3.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3.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3.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3.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3.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3.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3.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3.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3.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3.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3.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3.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3.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3.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3.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3.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3.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3.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3.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3.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3.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3.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3.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3.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3.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3.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3.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3.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3.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3.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3.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3.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3.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3.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3.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3.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3.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3.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3.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3.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3.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3.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3.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3.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3.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3.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3.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3.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3.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3.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3.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3.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3.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3.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3.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3.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3.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3.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3.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3.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3.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3.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3.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3.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3.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3.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3.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3.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3.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3.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3.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3.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3.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3.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3.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3.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3.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3.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3.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3.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3.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3.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3.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3.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3.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3.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3.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3.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3.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3.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3.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3.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3.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3.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3.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3.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3.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3.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3.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3.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3.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3.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3.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3.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3.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3.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3.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3.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3.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3.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3.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3.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3.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3.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3.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3.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3.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3.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3.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3.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3.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3.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3.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3.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3.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3.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3.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3.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3.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3.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3.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3.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3.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3.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3.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3.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3.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3.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3.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3.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3.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3.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3.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3.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3.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3.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3.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3.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3.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3.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3.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3.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3.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3.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3.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3.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3.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3.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3.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3.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3.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3.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3.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3.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3.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3.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3.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3.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3.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3.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3.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3.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3.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3.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3.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3.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3.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3.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3.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3.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3.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3.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3.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3.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3.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3.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3.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3.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3.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3.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3.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3.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3.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3.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3.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3.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3.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3.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3.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3.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3.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3.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3.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3.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3.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3.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3.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3.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3.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3.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3.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3.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3.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3.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3.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3.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3.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3.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3.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3.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3.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3.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3.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3.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3.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3.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3.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3.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3.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3.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3.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3.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3.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3.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3.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3.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3.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3.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3.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3.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3.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3.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3.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3.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3.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3.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3.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3.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3.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3.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3.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3.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3.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3.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3.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3.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3.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3.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3.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3.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3.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3.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3.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3.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3.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3.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3.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3.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3.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3.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3.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3.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3.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3.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3.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3.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3.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3.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3.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3.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3.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3.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3.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3.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3.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3.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3.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3.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3.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3.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3.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3.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3.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3.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3.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3.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3.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3.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3.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3.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3.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3.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3.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3.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3.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3.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3.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3.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3.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3.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3.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3.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3.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3.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3.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3.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3.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3.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3.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3.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3.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3.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3.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3.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3.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3.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3.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3.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3.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3.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3.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3.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3.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3.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3.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3.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3.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3.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3.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3.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3.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3.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3.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3.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3.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3.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3.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3.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3.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3.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3.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3.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3.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3.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3.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3.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3.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3.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3.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3.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3.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3.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3.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3.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3.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3.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3.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3.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3.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3.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3.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3.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3.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3.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3.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3.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3.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3.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3.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3.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3.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3.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3.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3.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3.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3.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3.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3.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3.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3.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3.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3.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3.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3.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3.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3.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3.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3.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3.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3.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3.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3.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3.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3.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3.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3.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3.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3.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3.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3.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3.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3.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3.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3.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3.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3.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3.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3.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3.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3.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3.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3.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3.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3.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3.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3.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3.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3.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3.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3.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3.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3.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3.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3.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3.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3.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3.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3.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3.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3.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3.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3.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3.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3.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3.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3.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3.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3.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3.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3.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3.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3.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3.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3.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3.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3.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3.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3.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3.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3.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3.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3.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3.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3.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3.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3.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3.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3.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3.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3.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3.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3.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3.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3.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3.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3.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3.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3.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3.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3.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3.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3.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3.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3.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3.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3.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3.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3.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3.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3.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3.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3.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3.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3.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3.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3.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3.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3.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3.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3.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3.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3.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3.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3.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3.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3.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3.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3.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3.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3.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3.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3.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3.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3.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3.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3.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3.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3.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3.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3.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3.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3.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3.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3.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3.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3.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3.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3.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3.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3.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3.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3.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3.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3.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3.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3.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3.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3.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3.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3.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3.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3.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3.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3.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3.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3.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3.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3.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3.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3.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3.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3.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3.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3.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3.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3.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3.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3.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3.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3.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3.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3.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3.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3.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3.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3.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3.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3.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3.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3.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3.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3.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3.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3.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3.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3.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3.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3.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3.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3.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3.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3.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3.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3.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3.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3.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3.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3.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3.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3.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3.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3.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3.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3.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3.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3.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3.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3.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3.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3.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3.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3.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3.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3.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3.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3.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3.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3.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3.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3.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3.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3.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3.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3.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3.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3.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3.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3.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3.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3.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3.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3.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3.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3.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3.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3.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3.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3.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3.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3.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3.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3.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3.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3.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3.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3.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3.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3.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3.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3.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3.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3.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3.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3.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3.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3.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3.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3.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3.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3.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3.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3.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3.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3.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3.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3.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3.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3.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3.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3.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3.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3.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3.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3.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3.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3.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3.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3.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3.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3.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3.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3.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3.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3.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3.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3.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3.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3.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3.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3.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3.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3.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3.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3.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3.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3.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3.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3.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3.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3.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3.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3.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3.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3.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3.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3.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3.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3.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3.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3.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3.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3.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3.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3.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3.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3.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3.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3.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3.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3.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3.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3.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3.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3.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3.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3.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3.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3.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3.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3.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3.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3.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3.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3.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3.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3.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3.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3.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3.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3.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3.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3.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3.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3.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3.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3.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3.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3.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3.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3.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3.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3.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3.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3.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3.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3.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3.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3.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3.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3.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3.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3.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3.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3.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3.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3.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3.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3.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3.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3.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3.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3.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3.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3.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3.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3.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3.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3.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3.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3.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3.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3.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3.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3.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3.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3.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3.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3.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3.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3.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3.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3.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3.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3.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3.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3.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3.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3.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3.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3.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3.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3.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3.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3.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3.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3.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3.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3.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3.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3.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3.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3.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3.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3.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3.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3.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3.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3.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3.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3.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3.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3.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3.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3.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3.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3.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3.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3.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3.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3.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3.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3.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3.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3.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3.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3.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3.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3.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3.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3.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3.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3.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3.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3.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3.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3.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3.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3.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3.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3.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3.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3.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3.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3.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3.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3.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3.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3.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3.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3.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3.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3.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3.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3.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3.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3.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3.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3.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3.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3.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3.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3.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3.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3.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3.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3.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3.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3.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3.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3.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3.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3.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3.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3.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3.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3.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3.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3.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3.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3.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3.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3.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3.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3.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3.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3.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3.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Plastic Surgery Training Programs</dc:title>
  <cp:lastModifiedBy>Kyle Diller</cp:lastModifiedBy>
  <dcterms:created xsi:type="dcterms:W3CDTF">2017-09-22T17:28:38Z</dcterms:created>
  <dcterms:modified xsi:type="dcterms:W3CDTF">2017-09-22T17:28:38Z</dcterms:modified>
</cp:coreProperties>
</file>